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6610" windowHeight="9440" activeTab="0"/>
  </bookViews>
  <sheets>
    <sheet name="人口、世帯数、人口動態（市区町村別）【総計】" sheetId="1" r:id="rId1"/>
  </sheets>
  <definedNames>
    <definedName name="_xlnm.Print_Titles" localSheetId="0">'人口、世帯数、人口動態（市区町村別）【総計】'!$1:$4</definedName>
    <definedName name="tblDOUTAIwk_T" localSheetId="0">'人口、世帯数、人口動態（市区町村別）【総計】'!#REF!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<sst xmlns="http://schemas.openxmlformats.org/spreadsheetml/2006/main" count="49" uniqueCount="48">
  <si>
    <t>住民票記載数</t>
  </si>
  <si>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</si>
  <si>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</si>
  <si>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</si>
  <si>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</si>
  <si>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</si>
  <si>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</si>
  <si>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</si>
  <si>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</si>
  <si>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</si>
  <si>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</si>
  <si>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その他（計）</t>
  </si>
  <si>
    <t>転出者数（国内）</t>
  </si>
  <si>
    <t>転出者数（国外）</t>
  </si>
  <si>
    <t>転出者数（計）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</si>
  <si>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</si>
  <si>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</si>
  <si>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</si>
  <si>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</si>
  <si>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</si>
  <si>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</si>
  <si>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</si>
  <si>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</si>
  <si>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</si>
  <si>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</si>
  <si>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</si>
  <si>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</si>
  <si>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</si>
  <si>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</si>
  <si>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</si>
  <si>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</si>
  <si>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</si>
  <si>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計（Ａ）</t>
  </si>
  <si>
    <t>計（Ｂ）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</si>
  <si>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</si>
  <si>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</si>
  <si>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</si>
  <si>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</si>
  <si>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</si>
  <si>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</si>
  <si>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</si>
  <si>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</si>
  <si>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</si>
  <si>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</si>
  <si>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</si>
  <si>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表４－１　市町村別の人口動態【総計】</t>
  </si>
  <si>
    <t>市町村名</t>
  </si>
  <si>
    <t>令和４年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</si>
</sst>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#,##0;&quot;△ &quot;#,##0"/>
    <numFmt numFmtId="200" formatCode="0.00;&quot;▲ &quot;0.00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  <numFmt numFmtId="204" formatCode="[$]ggge&quot;年&quot;m&quot;月&quot;d&quot;日&quot;;@"/>
    <numFmt numFmtId="205" formatCode="[$]gge&quot;年&quot;m&quot;月&quot;d&quot;日&quot;;@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0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61" applyFont="1">
      <alignment/>
      <protection/>
    </xf>
    <xf numFmtId="0" fontId="22" fillId="0" borderId="0" xfId="61" applyFont="1" applyAlignment="1">
      <alignment horizontal="center" vertical="center" shrinkToFit="1"/>
      <protection/>
    </xf>
    <xf numFmtId="0" fontId="22" fillId="0" borderId="0" xfId="61" applyFont="1" applyBorder="1">
      <alignment/>
      <protection/>
    </xf>
    <xf numFmtId="0" fontId="22" fillId="0" borderId="0" xfId="61" applyFont="1" applyAlignment="1">
      <alignment/>
      <protection/>
    </xf>
    <xf numFmtId="196" fontId="22" fillId="0" borderId="0" xfId="61" applyNumberFormat="1" applyFont="1">
      <alignment/>
      <protection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/>
    </xf>
    <xf numFmtId="199" fontId="22" fillId="0" borderId="0" xfId="61" applyNumberFormat="1" applyFont="1">
      <alignment/>
      <protection/>
    </xf>
    <xf numFmtId="0" fontId="22" fillId="0" borderId="11" xfId="0" applyFont="1" applyFill="1" applyBorder="1" applyAlignment="1">
      <alignment horizontal="center" vertical="center" shrinkToFit="1"/>
    </xf>
    <xf numFmtId="0" fontId="24" fillId="0" borderId="0" xfId="61" applyFont="1">
      <alignment/>
      <protection/>
    </xf>
    <xf numFmtId="199" fontId="24" fillId="0" borderId="0" xfId="61" applyNumberFormat="1" applyFont="1">
      <alignment/>
      <protection/>
    </xf>
    <xf numFmtId="196" fontId="24" fillId="0" borderId="0" xfId="61" applyNumberFormat="1" applyFont="1">
      <alignment/>
      <protection/>
    </xf>
    <xf numFmtId="3" fontId="22" fillId="0" borderId="10" xfId="62" applyNumberFormat="1" applyFont="1" applyFill="1" applyBorder="1" applyAlignment="1">
      <alignment vertical="center"/>
      <protection/>
    </xf>
    <xf numFmtId="198" fontId="22" fillId="0" borderId="10" xfId="62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199" fontId="22" fillId="0" borderId="0" xfId="0" applyNumberFormat="1" applyFont="1" applyFill="1" applyBorder="1" applyAlignment="1">
      <alignment/>
    </xf>
    <xf numFmtId="196" fontId="22" fillId="0" borderId="0" xfId="0" applyNumberFormat="1" applyFont="1" applyFill="1" applyBorder="1" applyAlignment="1">
      <alignment/>
    </xf>
    <xf numFmtId="196" fontId="22" fillId="0" borderId="0" xfId="61" applyNumberFormat="1" applyFont="1" applyFill="1">
      <alignment/>
      <protection/>
    </xf>
    <xf numFmtId="194" fontId="22" fillId="0" borderId="10" xfId="63" applyNumberFormat="1" applyFont="1" applyFill="1" applyBorder="1" applyAlignment="1">
      <alignment vertical="center"/>
      <protection/>
    </xf>
    <xf numFmtId="3" fontId="22" fillId="0" borderId="11" xfId="62" applyNumberFormat="1" applyFont="1" applyFill="1" applyBorder="1" applyAlignment="1">
      <alignment vertical="center"/>
      <protection/>
    </xf>
    <xf numFmtId="199" fontId="22" fillId="0" borderId="12" xfId="62" applyNumberFormat="1" applyFont="1" applyFill="1" applyBorder="1" applyAlignment="1">
      <alignment vertical="center"/>
      <protection/>
    </xf>
    <xf numFmtId="196" fontId="22" fillId="0" borderId="10" xfId="62" applyNumberFormat="1" applyFont="1" applyFill="1" applyBorder="1" applyAlignment="1">
      <alignment vertical="center"/>
      <protection/>
    </xf>
    <xf numFmtId="199" fontId="22" fillId="0" borderId="10" xfId="62" applyNumberFormat="1" applyFont="1" applyFill="1" applyBorder="1" applyAlignment="1">
      <alignment vertical="center"/>
      <protection/>
    </xf>
    <xf numFmtId="0" fontId="22" fillId="0" borderId="0" xfId="61" applyFont="1" applyFill="1" applyBorder="1">
      <alignment/>
      <protection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199" fontId="22" fillId="0" borderId="12" xfId="0" applyNumberFormat="1" applyFont="1" applyFill="1" applyBorder="1" applyAlignment="1">
      <alignment horizontal="center" vertical="center" shrinkToFit="1"/>
    </xf>
    <xf numFmtId="196" fontId="22" fillId="0" borderId="15" xfId="0" applyNumberFormat="1" applyFont="1" applyFill="1" applyBorder="1" applyAlignment="1">
      <alignment horizontal="center" vertical="center" shrinkToFit="1"/>
    </xf>
    <xf numFmtId="196" fontId="22" fillId="0" borderId="16" xfId="0" applyNumberFormat="1" applyFont="1" applyFill="1" applyBorder="1" applyAlignment="1">
      <alignment horizontal="center" vertical="center" shrinkToFit="1"/>
    </xf>
    <xf numFmtId="196" fontId="22" fillId="0" borderId="10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解説原稿バックデータ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31" sqref="G31"/>
    </sheetView>
  </sheetViews>
  <sheetFormatPr defaultColWidth="9.00390625" defaultRowHeight="13.5"/>
  <cols>
    <col min="1" max="1" width="20.00390625" style="4" customWidth="1"/>
    <col min="2" max="13" width="11.125" style="1" customWidth="1"/>
    <col min="14" max="14" width="11.125" style="8" customWidth="1"/>
    <col min="15" max="19" width="11.125" style="5" customWidth="1"/>
    <col min="20" max="16384" width="9.00390625" style="1" customWidth="1"/>
  </cols>
  <sheetData>
    <row r="1" spans="1:19" ht="12">
      <c r="A1" s="15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8"/>
      <c r="P1" s="18"/>
      <c r="Q1" s="18"/>
      <c r="R1" s="18"/>
      <c r="S1" s="19"/>
    </row>
    <row r="2" spans="1:19" s="2" customFormat="1" ht="12.75">
      <c r="A2" s="26" t="s">
        <v>46</v>
      </c>
      <c r="B2" s="27" t="s">
        <v>47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</row>
    <row r="3" spans="1:19" s="2" customFormat="1" ht="12.75">
      <c r="A3" s="26"/>
      <c r="B3" s="27" t="s">
        <v>0</v>
      </c>
      <c r="C3" s="28"/>
      <c r="D3" s="28"/>
      <c r="E3" s="28"/>
      <c r="F3" s="28"/>
      <c r="G3" s="29"/>
      <c r="H3" s="30" t="s">
        <v>1</v>
      </c>
      <c r="I3" s="28"/>
      <c r="J3" s="28"/>
      <c r="K3" s="28"/>
      <c r="L3" s="28"/>
      <c r="M3" s="28"/>
      <c r="N3" s="31" t="s">
        <v>2</v>
      </c>
      <c r="O3" s="34" t="s">
        <v>3</v>
      </c>
      <c r="P3" s="32" t="s">
        <v>4</v>
      </c>
      <c r="Q3" s="32" t="s">
        <v>5</v>
      </c>
      <c r="R3" s="34" t="s">
        <v>6</v>
      </c>
      <c r="S3" s="34" t="s">
        <v>7</v>
      </c>
    </row>
    <row r="4" spans="1:19" s="2" customFormat="1" ht="12">
      <c r="A4" s="26"/>
      <c r="B4" s="6" t="s">
        <v>8</v>
      </c>
      <c r="C4" s="6" t="s">
        <v>9</v>
      </c>
      <c r="D4" s="6" t="s">
        <v>10</v>
      </c>
      <c r="E4" s="6" t="s">
        <v>15</v>
      </c>
      <c r="F4" s="6" t="s">
        <v>11</v>
      </c>
      <c r="G4" s="6" t="s">
        <v>32</v>
      </c>
      <c r="H4" s="6" t="s">
        <v>12</v>
      </c>
      <c r="I4" s="6" t="s">
        <v>13</v>
      </c>
      <c r="J4" s="6" t="s">
        <v>14</v>
      </c>
      <c r="K4" s="6" t="s">
        <v>16</v>
      </c>
      <c r="L4" s="6" t="s">
        <v>11</v>
      </c>
      <c r="M4" s="9" t="s">
        <v>33</v>
      </c>
      <c r="N4" s="31"/>
      <c r="O4" s="34"/>
      <c r="P4" s="33"/>
      <c r="Q4" s="33"/>
      <c r="R4" s="34"/>
      <c r="S4" s="34"/>
    </row>
    <row r="5" spans="1:19" s="3" customFormat="1" ht="12">
      <c r="A5" s="7" t="s">
        <v>17</v>
      </c>
      <c r="B5" s="13">
        <v>17919</v>
      </c>
      <c r="C5" s="13">
        <v>2211</v>
      </c>
      <c r="D5" s="13">
        <v>20130</v>
      </c>
      <c r="E5" s="20">
        <v>3337</v>
      </c>
      <c r="F5" s="13">
        <v>195</v>
      </c>
      <c r="G5" s="13">
        <f>D5+E5+F5</f>
        <v>23662</v>
      </c>
      <c r="H5" s="13">
        <v>17965</v>
      </c>
      <c r="I5" s="13">
        <v>1380</v>
      </c>
      <c r="J5" s="13">
        <v>19345</v>
      </c>
      <c r="K5" s="13">
        <v>5522</v>
      </c>
      <c r="L5" s="13">
        <v>434</v>
      </c>
      <c r="M5" s="21">
        <f>J5+K5+L5</f>
        <v>25301</v>
      </c>
      <c r="N5" s="22">
        <f>G5-M5</f>
        <v>-1639</v>
      </c>
      <c r="O5" s="14">
        <v>-0.3157168834370955</v>
      </c>
      <c r="P5" s="23">
        <f>E5-K5</f>
        <v>-2185</v>
      </c>
      <c r="Q5" s="14">
        <v>-0.4208916353325525</v>
      </c>
      <c r="R5" s="23">
        <f>D5+F5-J5-L5</f>
        <v>546</v>
      </c>
      <c r="S5" s="14">
        <v>0.10517475189545708</v>
      </c>
    </row>
    <row r="6" spans="1:19" s="3" customFormat="1" ht="12">
      <c r="A6" s="7" t="s">
        <v>18</v>
      </c>
      <c r="B6" s="13">
        <v>3913</v>
      </c>
      <c r="C6" s="13">
        <v>723</v>
      </c>
      <c r="D6" s="13">
        <v>4636</v>
      </c>
      <c r="E6" s="20">
        <v>644</v>
      </c>
      <c r="F6" s="13">
        <v>91</v>
      </c>
      <c r="G6" s="13">
        <f aca="true" t="shared" si="0" ref="G6:G29">D6+E6+F6</f>
        <v>5371</v>
      </c>
      <c r="H6" s="13">
        <v>3949</v>
      </c>
      <c r="I6" s="13">
        <v>298</v>
      </c>
      <c r="J6" s="13">
        <v>4247</v>
      </c>
      <c r="K6" s="13">
        <v>2245</v>
      </c>
      <c r="L6" s="13">
        <v>424</v>
      </c>
      <c r="M6" s="21">
        <f aca="true" t="shared" si="1" ref="M6:M30">J6+K6+L6</f>
        <v>6916</v>
      </c>
      <c r="N6" s="22">
        <f aca="true" t="shared" si="2" ref="N6:N30">G6-M6</f>
        <v>-1545</v>
      </c>
      <c r="O6" s="14">
        <v>-1.0725070285654785</v>
      </c>
      <c r="P6" s="23">
        <f aca="true" t="shared" si="3" ref="P6:P29">E6-K6</f>
        <v>-1601</v>
      </c>
      <c r="Q6" s="14">
        <v>-1.1113810697303113</v>
      </c>
      <c r="R6" s="23">
        <f aca="true" t="shared" si="4" ref="R6:R29">D6+F6-J6-L6</f>
        <v>56</v>
      </c>
      <c r="S6" s="14">
        <v>0.038874041164832875</v>
      </c>
    </row>
    <row r="7" spans="1:19" s="3" customFormat="1" ht="12">
      <c r="A7" s="7" t="s">
        <v>19</v>
      </c>
      <c r="B7" s="13">
        <v>4437</v>
      </c>
      <c r="C7" s="13">
        <v>796</v>
      </c>
      <c r="D7" s="13">
        <v>5233</v>
      </c>
      <c r="E7" s="20">
        <v>756</v>
      </c>
      <c r="F7" s="13">
        <v>52</v>
      </c>
      <c r="G7" s="13">
        <f t="shared" si="0"/>
        <v>6041</v>
      </c>
      <c r="H7" s="13">
        <v>4404</v>
      </c>
      <c r="I7" s="13">
        <v>337</v>
      </c>
      <c r="J7" s="13">
        <v>4741</v>
      </c>
      <c r="K7" s="13">
        <v>2261</v>
      </c>
      <c r="L7" s="13">
        <v>300</v>
      </c>
      <c r="M7" s="21">
        <f t="shared" si="1"/>
        <v>7302</v>
      </c>
      <c r="N7" s="22">
        <f>G7-M7</f>
        <v>-1261</v>
      </c>
      <c r="O7" s="14">
        <v>-0.803542980946919</v>
      </c>
      <c r="P7" s="23">
        <f t="shared" si="3"/>
        <v>-1505</v>
      </c>
      <c r="Q7" s="14">
        <v>-0.9590263174663863</v>
      </c>
      <c r="R7" s="23">
        <f t="shared" si="4"/>
        <v>244</v>
      </c>
      <c r="S7" s="14">
        <v>0.15548333651946727</v>
      </c>
    </row>
    <row r="8" spans="1:19" s="3" customFormat="1" ht="12">
      <c r="A8" s="7" t="s">
        <v>20</v>
      </c>
      <c r="B8" s="13">
        <v>3082</v>
      </c>
      <c r="C8" s="13">
        <v>441</v>
      </c>
      <c r="D8" s="13">
        <v>3523</v>
      </c>
      <c r="E8" s="20">
        <v>626</v>
      </c>
      <c r="F8" s="13">
        <v>25</v>
      </c>
      <c r="G8" s="13">
        <f t="shared" si="0"/>
        <v>4174</v>
      </c>
      <c r="H8" s="13">
        <v>3152</v>
      </c>
      <c r="I8" s="13">
        <v>267</v>
      </c>
      <c r="J8" s="13">
        <v>3419</v>
      </c>
      <c r="K8" s="13">
        <v>1723</v>
      </c>
      <c r="L8" s="13">
        <v>183</v>
      </c>
      <c r="M8" s="21">
        <f t="shared" si="1"/>
        <v>5325</v>
      </c>
      <c r="N8" s="22">
        <f t="shared" si="2"/>
        <v>-1151</v>
      </c>
      <c r="O8" s="14">
        <v>-0.9902012233415636</v>
      </c>
      <c r="P8" s="23">
        <f t="shared" si="3"/>
        <v>-1097</v>
      </c>
      <c r="Q8" s="14">
        <v>-0.9437452146009514</v>
      </c>
      <c r="R8" s="23">
        <f t="shared" si="4"/>
        <v>-54</v>
      </c>
      <c r="S8" s="14">
        <v>-0.046456008740612016</v>
      </c>
    </row>
    <row r="9" spans="1:19" s="3" customFormat="1" ht="12">
      <c r="A9" s="7" t="s">
        <v>21</v>
      </c>
      <c r="B9" s="13">
        <v>2191</v>
      </c>
      <c r="C9" s="13">
        <v>269</v>
      </c>
      <c r="D9" s="13">
        <v>2460</v>
      </c>
      <c r="E9" s="20">
        <v>484</v>
      </c>
      <c r="F9" s="13">
        <v>57</v>
      </c>
      <c r="G9" s="13">
        <f t="shared" si="0"/>
        <v>3001</v>
      </c>
      <c r="H9" s="13">
        <v>2329</v>
      </c>
      <c r="I9" s="13">
        <v>200</v>
      </c>
      <c r="J9" s="13">
        <v>2529</v>
      </c>
      <c r="K9" s="13">
        <v>1331</v>
      </c>
      <c r="L9" s="13">
        <v>122</v>
      </c>
      <c r="M9" s="21">
        <f t="shared" si="1"/>
        <v>3982</v>
      </c>
      <c r="N9" s="22">
        <f t="shared" si="2"/>
        <v>-981</v>
      </c>
      <c r="O9" s="14">
        <v>-1.0262901859039408</v>
      </c>
      <c r="P9" s="23">
        <f t="shared" si="3"/>
        <v>-847</v>
      </c>
      <c r="Q9" s="14">
        <v>-0.8861037588793456</v>
      </c>
      <c r="R9" s="23">
        <f t="shared" si="4"/>
        <v>-134</v>
      </c>
      <c r="S9" s="14">
        <v>-0.14018642702459538</v>
      </c>
    </row>
    <row r="10" spans="1:19" s="3" customFormat="1" ht="12">
      <c r="A10" s="7" t="s">
        <v>22</v>
      </c>
      <c r="B10" s="13">
        <v>2067</v>
      </c>
      <c r="C10" s="13">
        <v>214</v>
      </c>
      <c r="D10" s="13">
        <v>2281</v>
      </c>
      <c r="E10" s="20">
        <v>302</v>
      </c>
      <c r="F10" s="13">
        <v>16</v>
      </c>
      <c r="G10" s="13">
        <f t="shared" si="0"/>
        <v>2599</v>
      </c>
      <c r="H10" s="13">
        <v>2336</v>
      </c>
      <c r="I10" s="13">
        <v>152</v>
      </c>
      <c r="J10" s="13">
        <v>2488</v>
      </c>
      <c r="K10" s="13">
        <v>1314</v>
      </c>
      <c r="L10" s="13">
        <v>35</v>
      </c>
      <c r="M10" s="21">
        <f t="shared" si="1"/>
        <v>3837</v>
      </c>
      <c r="N10" s="22">
        <f t="shared" si="2"/>
        <v>-1238</v>
      </c>
      <c r="O10" s="14">
        <v>-1.5713850528025997</v>
      </c>
      <c r="P10" s="23">
        <f t="shared" si="3"/>
        <v>-1012</v>
      </c>
      <c r="Q10" s="14">
        <v>-1.2845247766043866</v>
      </c>
      <c r="R10" s="23">
        <f t="shared" si="4"/>
        <v>-226</v>
      </c>
      <c r="S10" s="14">
        <v>-0.28686027619821286</v>
      </c>
    </row>
    <row r="11" spans="1:19" s="3" customFormat="1" ht="12">
      <c r="A11" s="7" t="s">
        <v>23</v>
      </c>
      <c r="B11" s="13">
        <v>7039</v>
      </c>
      <c r="C11" s="13">
        <v>836</v>
      </c>
      <c r="D11" s="13">
        <v>7875</v>
      </c>
      <c r="E11" s="20">
        <v>1106</v>
      </c>
      <c r="F11" s="13">
        <v>46</v>
      </c>
      <c r="G11" s="13">
        <f t="shared" si="0"/>
        <v>9027</v>
      </c>
      <c r="H11" s="13">
        <v>6707</v>
      </c>
      <c r="I11" s="13">
        <v>370</v>
      </c>
      <c r="J11" s="13">
        <v>7077</v>
      </c>
      <c r="K11" s="13">
        <v>1902</v>
      </c>
      <c r="L11" s="13">
        <v>423</v>
      </c>
      <c r="M11" s="21">
        <f t="shared" si="1"/>
        <v>9402</v>
      </c>
      <c r="N11" s="22">
        <f t="shared" si="2"/>
        <v>-375</v>
      </c>
      <c r="O11" s="14">
        <v>-0.2236776179228402</v>
      </c>
      <c r="P11" s="23">
        <f t="shared" si="3"/>
        <v>-796</v>
      </c>
      <c r="Q11" s="14">
        <v>-0.4747930236442154</v>
      </c>
      <c r="R11" s="23">
        <f t="shared" si="4"/>
        <v>421</v>
      </c>
      <c r="S11" s="14">
        <v>0.2511154057213752</v>
      </c>
    </row>
    <row r="12" spans="1:19" s="3" customFormat="1" ht="12">
      <c r="A12" s="7" t="s">
        <v>24</v>
      </c>
      <c r="B12" s="13">
        <v>2612</v>
      </c>
      <c r="C12" s="13">
        <v>662</v>
      </c>
      <c r="D12" s="13">
        <v>3274</v>
      </c>
      <c r="E12" s="20">
        <v>442</v>
      </c>
      <c r="F12" s="13">
        <v>3</v>
      </c>
      <c r="G12" s="13">
        <f t="shared" si="0"/>
        <v>3719</v>
      </c>
      <c r="H12" s="13">
        <v>2591</v>
      </c>
      <c r="I12" s="13">
        <v>275</v>
      </c>
      <c r="J12" s="13">
        <v>2866</v>
      </c>
      <c r="K12" s="13">
        <v>970</v>
      </c>
      <c r="L12" s="13">
        <v>126</v>
      </c>
      <c r="M12" s="21">
        <f t="shared" si="1"/>
        <v>3962</v>
      </c>
      <c r="N12" s="22">
        <f t="shared" si="2"/>
        <v>-243</v>
      </c>
      <c r="O12" s="14">
        <v>-0.30514604314739935</v>
      </c>
      <c r="P12" s="23">
        <f t="shared" si="3"/>
        <v>-528</v>
      </c>
      <c r="Q12" s="14">
        <v>-0.6630333777029912</v>
      </c>
      <c r="R12" s="23">
        <f t="shared" si="4"/>
        <v>285</v>
      </c>
      <c r="S12" s="14">
        <v>0.35788733455559185</v>
      </c>
    </row>
    <row r="13" spans="1:19" s="3" customFormat="1" ht="12">
      <c r="A13" s="7" t="s">
        <v>25</v>
      </c>
      <c r="B13" s="13">
        <v>2135</v>
      </c>
      <c r="C13" s="13">
        <v>118</v>
      </c>
      <c r="D13" s="13">
        <v>2253</v>
      </c>
      <c r="E13" s="20">
        <v>368</v>
      </c>
      <c r="F13" s="13">
        <v>10</v>
      </c>
      <c r="G13" s="13">
        <f t="shared" si="0"/>
        <v>2631</v>
      </c>
      <c r="H13" s="13">
        <v>2293</v>
      </c>
      <c r="I13" s="13">
        <v>98</v>
      </c>
      <c r="J13" s="13">
        <v>2391</v>
      </c>
      <c r="K13" s="13">
        <v>926</v>
      </c>
      <c r="L13" s="13">
        <v>53</v>
      </c>
      <c r="M13" s="21">
        <f t="shared" si="1"/>
        <v>3370</v>
      </c>
      <c r="N13" s="22">
        <f t="shared" si="2"/>
        <v>-739</v>
      </c>
      <c r="O13" s="14">
        <v>-1.0527965353164088</v>
      </c>
      <c r="P13" s="23">
        <f t="shared" si="3"/>
        <v>-558</v>
      </c>
      <c r="Q13" s="14">
        <v>-0.7949397384391828</v>
      </c>
      <c r="R13" s="23">
        <f t="shared" si="4"/>
        <v>-181</v>
      </c>
      <c r="S13" s="14">
        <v>-0.25785679687722596</v>
      </c>
    </row>
    <row r="14" spans="1:19" s="3" customFormat="1" ht="12">
      <c r="A14" s="7" t="s">
        <v>26</v>
      </c>
      <c r="B14" s="13">
        <v>743</v>
      </c>
      <c r="C14" s="13">
        <v>87</v>
      </c>
      <c r="D14" s="13">
        <v>830</v>
      </c>
      <c r="E14" s="20">
        <v>122</v>
      </c>
      <c r="F14" s="13">
        <v>13</v>
      </c>
      <c r="G14" s="13">
        <f t="shared" si="0"/>
        <v>965</v>
      </c>
      <c r="H14" s="13">
        <v>897</v>
      </c>
      <c r="I14" s="13">
        <v>30</v>
      </c>
      <c r="J14" s="13">
        <v>927</v>
      </c>
      <c r="K14" s="13">
        <v>439</v>
      </c>
      <c r="L14" s="13">
        <v>26</v>
      </c>
      <c r="M14" s="21">
        <f t="shared" si="1"/>
        <v>1392</v>
      </c>
      <c r="N14" s="22">
        <f t="shared" si="2"/>
        <v>-427</v>
      </c>
      <c r="O14" s="14">
        <v>-1.3610429350078093</v>
      </c>
      <c r="P14" s="23">
        <f t="shared" si="3"/>
        <v>-317</v>
      </c>
      <c r="Q14" s="14">
        <v>-1.010422975169732</v>
      </c>
      <c r="R14" s="23">
        <f t="shared" si="4"/>
        <v>-110</v>
      </c>
      <c r="S14" s="14">
        <v>-0.3506199598380773</v>
      </c>
    </row>
    <row r="15" spans="1:19" s="3" customFormat="1" ht="12">
      <c r="A15" s="7" t="s">
        <v>27</v>
      </c>
      <c r="B15" s="13">
        <v>4056</v>
      </c>
      <c r="C15" s="13">
        <v>416</v>
      </c>
      <c r="D15" s="13">
        <v>4472</v>
      </c>
      <c r="E15" s="20">
        <v>692</v>
      </c>
      <c r="F15" s="13">
        <v>23</v>
      </c>
      <c r="G15" s="13">
        <f t="shared" si="0"/>
        <v>5187</v>
      </c>
      <c r="H15" s="13">
        <v>3669</v>
      </c>
      <c r="I15" s="13">
        <v>294</v>
      </c>
      <c r="J15" s="13">
        <v>3963</v>
      </c>
      <c r="K15" s="13">
        <v>1360</v>
      </c>
      <c r="L15" s="13">
        <v>136</v>
      </c>
      <c r="M15" s="21">
        <f t="shared" si="1"/>
        <v>5459</v>
      </c>
      <c r="N15" s="22">
        <f t="shared" si="2"/>
        <v>-272</v>
      </c>
      <c r="O15" s="14">
        <v>-0.23246869791889233</v>
      </c>
      <c r="P15" s="23">
        <f t="shared" si="3"/>
        <v>-668</v>
      </c>
      <c r="Q15" s="14">
        <v>-0.570915772830221</v>
      </c>
      <c r="R15" s="23">
        <f t="shared" si="4"/>
        <v>396</v>
      </c>
      <c r="S15" s="14">
        <v>0.3384470749113286</v>
      </c>
    </row>
    <row r="16" spans="1:19" s="3" customFormat="1" ht="12">
      <c r="A16" s="7" t="s">
        <v>28</v>
      </c>
      <c r="B16" s="13">
        <v>1632</v>
      </c>
      <c r="C16" s="13">
        <v>121</v>
      </c>
      <c r="D16" s="13">
        <v>1753</v>
      </c>
      <c r="E16" s="20">
        <v>325</v>
      </c>
      <c r="F16" s="13">
        <v>23</v>
      </c>
      <c r="G16" s="13">
        <f t="shared" si="0"/>
        <v>2101</v>
      </c>
      <c r="H16" s="13">
        <v>1505</v>
      </c>
      <c r="I16" s="13">
        <v>81</v>
      </c>
      <c r="J16" s="13">
        <v>1586</v>
      </c>
      <c r="K16" s="13">
        <v>495</v>
      </c>
      <c r="L16" s="13">
        <v>42</v>
      </c>
      <c r="M16" s="21">
        <f t="shared" si="1"/>
        <v>2123</v>
      </c>
      <c r="N16" s="22">
        <f t="shared" si="2"/>
        <v>-22</v>
      </c>
      <c r="O16" s="14">
        <v>-0.04999318274780712</v>
      </c>
      <c r="P16" s="23">
        <f t="shared" si="3"/>
        <v>-170</v>
      </c>
      <c r="Q16" s="14">
        <v>-0.3863109575966914</v>
      </c>
      <c r="R16" s="23">
        <f t="shared" si="4"/>
        <v>148</v>
      </c>
      <c r="S16" s="14">
        <v>0.33631777484888425</v>
      </c>
    </row>
    <row r="17" spans="1:19" s="3" customFormat="1" ht="12">
      <c r="A17" s="7" t="s">
        <v>29</v>
      </c>
      <c r="B17" s="13">
        <v>447</v>
      </c>
      <c r="C17" s="13">
        <v>108</v>
      </c>
      <c r="D17" s="13">
        <v>555</v>
      </c>
      <c r="E17" s="20">
        <v>89</v>
      </c>
      <c r="F17" s="13">
        <v>14</v>
      </c>
      <c r="G17" s="13">
        <f t="shared" si="0"/>
        <v>658</v>
      </c>
      <c r="H17" s="13">
        <v>644</v>
      </c>
      <c r="I17" s="13">
        <v>43</v>
      </c>
      <c r="J17" s="13">
        <v>687</v>
      </c>
      <c r="K17" s="13">
        <v>477</v>
      </c>
      <c r="L17" s="13">
        <v>23</v>
      </c>
      <c r="M17" s="21">
        <f t="shared" si="1"/>
        <v>1187</v>
      </c>
      <c r="N17" s="22">
        <f t="shared" si="2"/>
        <v>-529</v>
      </c>
      <c r="O17" s="14">
        <v>-2.1050537206526063</v>
      </c>
      <c r="P17" s="23">
        <f t="shared" si="3"/>
        <v>-388</v>
      </c>
      <c r="Q17" s="14">
        <v>-1.5439713489852764</v>
      </c>
      <c r="R17" s="23">
        <f t="shared" si="4"/>
        <v>-141</v>
      </c>
      <c r="S17" s="14">
        <v>-0.5610823716673299</v>
      </c>
    </row>
    <row r="18" spans="1:19" s="3" customFormat="1" ht="12">
      <c r="A18" s="7" t="s">
        <v>30</v>
      </c>
      <c r="B18" s="13">
        <v>2597</v>
      </c>
      <c r="C18" s="13">
        <v>152</v>
      </c>
      <c r="D18" s="13">
        <v>2749</v>
      </c>
      <c r="E18" s="20">
        <v>437</v>
      </c>
      <c r="F18" s="13">
        <v>7</v>
      </c>
      <c r="G18" s="13">
        <f t="shared" si="0"/>
        <v>3193</v>
      </c>
      <c r="H18" s="13">
        <v>2364</v>
      </c>
      <c r="I18" s="13">
        <v>168</v>
      </c>
      <c r="J18" s="13">
        <v>2532</v>
      </c>
      <c r="K18" s="13">
        <v>677</v>
      </c>
      <c r="L18" s="13">
        <v>46</v>
      </c>
      <c r="M18" s="21">
        <f t="shared" si="1"/>
        <v>3255</v>
      </c>
      <c r="N18" s="22">
        <f t="shared" si="2"/>
        <v>-62</v>
      </c>
      <c r="O18" s="14">
        <v>-0.10298661174047373</v>
      </c>
      <c r="P18" s="23">
        <f t="shared" si="3"/>
        <v>-240</v>
      </c>
      <c r="Q18" s="14">
        <v>-0.398657851898608</v>
      </c>
      <c r="R18" s="23">
        <f t="shared" si="4"/>
        <v>178</v>
      </c>
      <c r="S18" s="14">
        <v>0.2956712401581343</v>
      </c>
    </row>
    <row r="19" spans="1:19" s="3" customFormat="1" ht="12">
      <c r="A19" s="7" t="s">
        <v>34</v>
      </c>
      <c r="B19" s="13">
        <v>1170</v>
      </c>
      <c r="C19" s="13">
        <v>101</v>
      </c>
      <c r="D19" s="13">
        <v>1271</v>
      </c>
      <c r="E19" s="20">
        <v>198</v>
      </c>
      <c r="F19" s="13">
        <v>13</v>
      </c>
      <c r="G19" s="13">
        <f t="shared" si="0"/>
        <v>1482</v>
      </c>
      <c r="H19" s="13">
        <v>1294</v>
      </c>
      <c r="I19" s="13">
        <v>74</v>
      </c>
      <c r="J19" s="13">
        <v>1368</v>
      </c>
      <c r="K19" s="13">
        <v>331</v>
      </c>
      <c r="L19" s="13">
        <v>74</v>
      </c>
      <c r="M19" s="21">
        <f t="shared" si="1"/>
        <v>1773</v>
      </c>
      <c r="N19" s="22">
        <f t="shared" si="2"/>
        <v>-291</v>
      </c>
      <c r="O19" s="14">
        <v>-0.9333803765596433</v>
      </c>
      <c r="P19" s="23">
        <f t="shared" si="3"/>
        <v>-133</v>
      </c>
      <c r="Q19" s="14">
        <v>-0.4265965294928954</v>
      </c>
      <c r="R19" s="23">
        <f t="shared" si="4"/>
        <v>-158</v>
      </c>
      <c r="S19" s="14">
        <v>-0.5067838470667478</v>
      </c>
    </row>
    <row r="20" spans="1:19" s="3" customFormat="1" ht="12">
      <c r="A20" s="7" t="s">
        <v>35</v>
      </c>
      <c r="B20" s="13">
        <v>481</v>
      </c>
      <c r="C20" s="13">
        <v>34</v>
      </c>
      <c r="D20" s="13">
        <v>515</v>
      </c>
      <c r="E20" s="20">
        <v>76</v>
      </c>
      <c r="F20" s="13">
        <v>5</v>
      </c>
      <c r="G20" s="13">
        <f t="shared" si="0"/>
        <v>596</v>
      </c>
      <c r="H20" s="13">
        <v>551</v>
      </c>
      <c r="I20" s="13">
        <v>24</v>
      </c>
      <c r="J20" s="13">
        <v>575</v>
      </c>
      <c r="K20" s="13">
        <v>333</v>
      </c>
      <c r="L20" s="13">
        <v>8</v>
      </c>
      <c r="M20" s="21">
        <f t="shared" si="1"/>
        <v>916</v>
      </c>
      <c r="N20" s="22">
        <f t="shared" si="2"/>
        <v>-320</v>
      </c>
      <c r="O20" s="14">
        <v>-1.441701207424761</v>
      </c>
      <c r="P20" s="23">
        <f t="shared" si="3"/>
        <v>-257</v>
      </c>
      <c r="Q20" s="14">
        <v>-1.1578662822130115</v>
      </c>
      <c r="R20" s="23">
        <f t="shared" si="4"/>
        <v>-63</v>
      </c>
      <c r="S20" s="14">
        <v>-0.28383492521174986</v>
      </c>
    </row>
    <row r="21" spans="1:19" s="3" customFormat="1" ht="12">
      <c r="A21" s="7" t="s">
        <v>36</v>
      </c>
      <c r="B21" s="13">
        <v>238</v>
      </c>
      <c r="C21" s="13">
        <v>14</v>
      </c>
      <c r="D21" s="13">
        <v>252</v>
      </c>
      <c r="E21" s="20">
        <v>36</v>
      </c>
      <c r="F21" s="13">
        <v>10</v>
      </c>
      <c r="G21" s="13">
        <f t="shared" si="0"/>
        <v>298</v>
      </c>
      <c r="H21" s="13">
        <v>244</v>
      </c>
      <c r="I21" s="13">
        <v>16</v>
      </c>
      <c r="J21" s="13">
        <v>260</v>
      </c>
      <c r="K21" s="13">
        <v>239</v>
      </c>
      <c r="L21" s="13">
        <v>0</v>
      </c>
      <c r="M21" s="21">
        <f t="shared" si="1"/>
        <v>499</v>
      </c>
      <c r="N21" s="22">
        <f t="shared" si="2"/>
        <v>-201</v>
      </c>
      <c r="O21" s="14">
        <v>-1.6505173263261619</v>
      </c>
      <c r="P21" s="23">
        <f t="shared" si="3"/>
        <v>-203</v>
      </c>
      <c r="Q21" s="14">
        <v>-1.6669403842995565</v>
      </c>
      <c r="R21" s="23">
        <f t="shared" si="4"/>
        <v>2</v>
      </c>
      <c r="S21" s="14">
        <v>0.016423057973394647</v>
      </c>
    </row>
    <row r="22" spans="1:19" s="3" customFormat="1" ht="12">
      <c r="A22" s="7" t="s">
        <v>37</v>
      </c>
      <c r="B22" s="13">
        <v>341</v>
      </c>
      <c r="C22" s="13">
        <v>31</v>
      </c>
      <c r="D22" s="13">
        <v>372</v>
      </c>
      <c r="E22" s="20">
        <v>59</v>
      </c>
      <c r="F22" s="13">
        <v>9</v>
      </c>
      <c r="G22" s="13">
        <f t="shared" si="0"/>
        <v>440</v>
      </c>
      <c r="H22" s="13">
        <v>361</v>
      </c>
      <c r="I22" s="13">
        <v>11</v>
      </c>
      <c r="J22" s="13">
        <v>372</v>
      </c>
      <c r="K22" s="13">
        <v>148</v>
      </c>
      <c r="L22" s="13">
        <v>21</v>
      </c>
      <c r="M22" s="21">
        <f t="shared" si="1"/>
        <v>541</v>
      </c>
      <c r="N22" s="22">
        <f t="shared" si="2"/>
        <v>-101</v>
      </c>
      <c r="O22" s="14">
        <v>-0.8784136371542878</v>
      </c>
      <c r="P22" s="23">
        <f t="shared" si="3"/>
        <v>-89</v>
      </c>
      <c r="Q22" s="14">
        <v>-0.7740476604626891</v>
      </c>
      <c r="R22" s="23">
        <f t="shared" si="4"/>
        <v>-12</v>
      </c>
      <c r="S22" s="14">
        <v>-0.10436597669159853</v>
      </c>
    </row>
    <row r="23" spans="1:19" s="3" customFormat="1" ht="12">
      <c r="A23" s="7" t="s">
        <v>38</v>
      </c>
      <c r="B23" s="13">
        <v>451</v>
      </c>
      <c r="C23" s="13">
        <v>34</v>
      </c>
      <c r="D23" s="13">
        <v>485</v>
      </c>
      <c r="E23" s="20">
        <v>90</v>
      </c>
      <c r="F23" s="13">
        <v>3</v>
      </c>
      <c r="G23" s="13">
        <f t="shared" si="0"/>
        <v>578</v>
      </c>
      <c r="H23" s="13">
        <v>419</v>
      </c>
      <c r="I23" s="13">
        <v>23</v>
      </c>
      <c r="J23" s="13">
        <v>442</v>
      </c>
      <c r="K23" s="13">
        <v>227</v>
      </c>
      <c r="L23" s="13">
        <v>11</v>
      </c>
      <c r="M23" s="21">
        <f t="shared" si="1"/>
        <v>680</v>
      </c>
      <c r="N23" s="22">
        <f t="shared" si="2"/>
        <v>-102</v>
      </c>
      <c r="O23" s="14">
        <v>-0.6517155453325666</v>
      </c>
      <c r="P23" s="23">
        <f t="shared" si="3"/>
        <v>-137</v>
      </c>
      <c r="Q23" s="14">
        <v>-0.875343428534918</v>
      </c>
      <c r="R23" s="23">
        <f t="shared" si="4"/>
        <v>35</v>
      </c>
      <c r="S23" s="14">
        <v>0.2236278832023513</v>
      </c>
    </row>
    <row r="24" spans="1:19" s="3" customFormat="1" ht="12">
      <c r="A24" s="7" t="s">
        <v>39</v>
      </c>
      <c r="B24" s="13">
        <v>1296</v>
      </c>
      <c r="C24" s="13">
        <v>130</v>
      </c>
      <c r="D24" s="13">
        <v>1426</v>
      </c>
      <c r="E24" s="20">
        <v>180</v>
      </c>
      <c r="F24" s="13">
        <v>12</v>
      </c>
      <c r="G24" s="13">
        <f t="shared" si="0"/>
        <v>1618</v>
      </c>
      <c r="H24" s="13">
        <v>1246</v>
      </c>
      <c r="I24" s="13">
        <v>72</v>
      </c>
      <c r="J24" s="13">
        <v>1318</v>
      </c>
      <c r="K24" s="13">
        <v>505</v>
      </c>
      <c r="L24" s="13">
        <v>26</v>
      </c>
      <c r="M24" s="21">
        <f t="shared" si="1"/>
        <v>1849</v>
      </c>
      <c r="N24" s="22">
        <f t="shared" si="2"/>
        <v>-231</v>
      </c>
      <c r="O24" s="14">
        <v>-0.5948855296026371</v>
      </c>
      <c r="P24" s="23">
        <f t="shared" si="3"/>
        <v>-325</v>
      </c>
      <c r="Q24" s="14">
        <v>-0.8369601606963508</v>
      </c>
      <c r="R24" s="23">
        <f t="shared" si="4"/>
        <v>94</v>
      </c>
      <c r="S24" s="14">
        <v>0.24207463109371377</v>
      </c>
    </row>
    <row r="25" spans="1:19" s="3" customFormat="1" ht="12">
      <c r="A25" s="7" t="s">
        <v>40</v>
      </c>
      <c r="B25" s="13">
        <v>873</v>
      </c>
      <c r="C25" s="13">
        <v>344</v>
      </c>
      <c r="D25" s="13">
        <v>1217</v>
      </c>
      <c r="E25" s="20">
        <v>108</v>
      </c>
      <c r="F25" s="13">
        <v>12</v>
      </c>
      <c r="G25" s="13">
        <f t="shared" si="0"/>
        <v>1337</v>
      </c>
      <c r="H25" s="13">
        <v>1070</v>
      </c>
      <c r="I25" s="13">
        <v>53</v>
      </c>
      <c r="J25" s="13">
        <v>1123</v>
      </c>
      <c r="K25" s="13">
        <v>328</v>
      </c>
      <c r="L25" s="13">
        <v>27</v>
      </c>
      <c r="M25" s="21">
        <f t="shared" si="1"/>
        <v>1478</v>
      </c>
      <c r="N25" s="22">
        <f t="shared" si="2"/>
        <v>-141</v>
      </c>
      <c r="O25" s="14">
        <v>-0.5572021339656195</v>
      </c>
      <c r="P25" s="23">
        <f t="shared" si="3"/>
        <v>-220</v>
      </c>
      <c r="Q25" s="14">
        <v>-0.8693934005137325</v>
      </c>
      <c r="R25" s="23">
        <f t="shared" si="4"/>
        <v>79</v>
      </c>
      <c r="S25" s="14">
        <v>0.312191266548113</v>
      </c>
    </row>
    <row r="26" spans="1:19" s="3" customFormat="1" ht="12">
      <c r="A26" s="7" t="s">
        <v>41</v>
      </c>
      <c r="B26" s="13">
        <v>247</v>
      </c>
      <c r="C26" s="13">
        <v>18</v>
      </c>
      <c r="D26" s="13">
        <v>265</v>
      </c>
      <c r="E26" s="20">
        <v>26</v>
      </c>
      <c r="F26" s="13">
        <v>6</v>
      </c>
      <c r="G26" s="13">
        <f t="shared" si="0"/>
        <v>297</v>
      </c>
      <c r="H26" s="13">
        <v>308</v>
      </c>
      <c r="I26" s="13">
        <v>10</v>
      </c>
      <c r="J26" s="13">
        <v>318</v>
      </c>
      <c r="K26" s="13">
        <v>209</v>
      </c>
      <c r="L26" s="13">
        <v>5</v>
      </c>
      <c r="M26" s="21">
        <f t="shared" si="1"/>
        <v>532</v>
      </c>
      <c r="N26" s="22">
        <f t="shared" si="2"/>
        <v>-235</v>
      </c>
      <c r="O26" s="14">
        <v>-2.226011177417827</v>
      </c>
      <c r="P26" s="23">
        <f t="shared" si="3"/>
        <v>-183</v>
      </c>
      <c r="Q26" s="14">
        <v>-1.7334470019892017</v>
      </c>
      <c r="R26" s="23">
        <f t="shared" si="4"/>
        <v>-52</v>
      </c>
      <c r="S26" s="14">
        <v>-0.4925641754286256</v>
      </c>
    </row>
    <row r="27" spans="1:19" s="3" customFormat="1" ht="12">
      <c r="A27" s="7" t="s">
        <v>42</v>
      </c>
      <c r="B27" s="13">
        <v>1246</v>
      </c>
      <c r="C27" s="13">
        <v>70</v>
      </c>
      <c r="D27" s="13">
        <v>1316</v>
      </c>
      <c r="E27" s="20">
        <v>207</v>
      </c>
      <c r="F27" s="13">
        <v>8</v>
      </c>
      <c r="G27" s="13">
        <f t="shared" si="0"/>
        <v>1531</v>
      </c>
      <c r="H27" s="13">
        <v>1354</v>
      </c>
      <c r="I27" s="13">
        <v>95</v>
      </c>
      <c r="J27" s="13">
        <v>1449</v>
      </c>
      <c r="K27" s="13">
        <v>338</v>
      </c>
      <c r="L27" s="13">
        <v>20</v>
      </c>
      <c r="M27" s="21">
        <f t="shared" si="1"/>
        <v>1807</v>
      </c>
      <c r="N27" s="22">
        <f t="shared" si="2"/>
        <v>-276</v>
      </c>
      <c r="O27" s="14">
        <v>-0.9403747870528109</v>
      </c>
      <c r="P27" s="23">
        <f t="shared" si="3"/>
        <v>-131</v>
      </c>
      <c r="Q27" s="14">
        <v>-0.4463373083475298</v>
      </c>
      <c r="R27" s="23">
        <f t="shared" si="4"/>
        <v>-145</v>
      </c>
      <c r="S27" s="14">
        <v>-0.4940374787052811</v>
      </c>
    </row>
    <row r="28" spans="1:19" s="3" customFormat="1" ht="12">
      <c r="A28" s="7" t="s">
        <v>43</v>
      </c>
      <c r="B28" s="13">
        <v>875</v>
      </c>
      <c r="C28" s="13">
        <v>122</v>
      </c>
      <c r="D28" s="13">
        <v>997</v>
      </c>
      <c r="E28" s="20">
        <v>77</v>
      </c>
      <c r="F28" s="13">
        <v>5</v>
      </c>
      <c r="G28" s="13">
        <f t="shared" si="0"/>
        <v>1079</v>
      </c>
      <c r="H28" s="13">
        <v>864</v>
      </c>
      <c r="I28" s="13">
        <v>41</v>
      </c>
      <c r="J28" s="13">
        <v>905</v>
      </c>
      <c r="K28" s="13">
        <v>409</v>
      </c>
      <c r="L28" s="13">
        <v>22</v>
      </c>
      <c r="M28" s="21">
        <f t="shared" si="1"/>
        <v>1336</v>
      </c>
      <c r="N28" s="22">
        <f t="shared" si="2"/>
        <v>-257</v>
      </c>
      <c r="O28" s="14">
        <v>-1.047355122666884</v>
      </c>
      <c r="P28" s="23">
        <f t="shared" si="3"/>
        <v>-332</v>
      </c>
      <c r="Q28" s="14">
        <v>-1.3530035047681148</v>
      </c>
      <c r="R28" s="23">
        <f t="shared" si="4"/>
        <v>75</v>
      </c>
      <c r="S28" s="14">
        <v>0.30564838210123074</v>
      </c>
    </row>
    <row r="29" spans="1:19" s="3" customFormat="1" ht="12">
      <c r="A29" s="7" t="s">
        <v>44</v>
      </c>
      <c r="B29" s="13">
        <v>265</v>
      </c>
      <c r="C29" s="13">
        <v>14</v>
      </c>
      <c r="D29" s="13">
        <v>279</v>
      </c>
      <c r="E29" s="20">
        <v>46</v>
      </c>
      <c r="F29" s="13">
        <v>7</v>
      </c>
      <c r="G29" s="13">
        <f t="shared" si="0"/>
        <v>332</v>
      </c>
      <c r="H29" s="13">
        <v>401</v>
      </c>
      <c r="I29" s="13">
        <v>21</v>
      </c>
      <c r="J29" s="13">
        <v>422</v>
      </c>
      <c r="K29" s="13">
        <v>314</v>
      </c>
      <c r="L29" s="13">
        <v>17</v>
      </c>
      <c r="M29" s="21">
        <f t="shared" si="1"/>
        <v>753</v>
      </c>
      <c r="N29" s="22">
        <f t="shared" si="2"/>
        <v>-421</v>
      </c>
      <c r="O29" s="14">
        <v>-2.754154127960225</v>
      </c>
      <c r="P29" s="23">
        <f t="shared" si="3"/>
        <v>-268</v>
      </c>
      <c r="Q29" s="14">
        <v>-1.753238257228837</v>
      </c>
      <c r="R29" s="23">
        <f t="shared" si="4"/>
        <v>-153</v>
      </c>
      <c r="S29" s="14">
        <v>-1.000915870731388</v>
      </c>
    </row>
    <row r="30" spans="1:19" s="25" customFormat="1" ht="12">
      <c r="A30" s="7" t="s">
        <v>31</v>
      </c>
      <c r="B30" s="13">
        <f>SUM(B5:B29)</f>
        <v>62353</v>
      </c>
      <c r="C30" s="13">
        <f>SUM(C5:C29)</f>
        <v>8066</v>
      </c>
      <c r="D30" s="13">
        <f>SUM(D5:D29)</f>
        <v>70419</v>
      </c>
      <c r="E30" s="13">
        <f>SUM(E5:E29)</f>
        <v>10833</v>
      </c>
      <c r="F30" s="13">
        <f>SUM(F5:F29)</f>
        <v>665</v>
      </c>
      <c r="G30" s="13">
        <f>D30+E30+F30</f>
        <v>81917</v>
      </c>
      <c r="H30" s="13">
        <f>SUM(H5:H29)</f>
        <v>62917</v>
      </c>
      <c r="I30" s="13">
        <f>SUM(I5:I29)</f>
        <v>4433</v>
      </c>
      <c r="J30" s="13">
        <f>SUM(J5:J29)</f>
        <v>67350</v>
      </c>
      <c r="K30" s="13">
        <f>SUM(K5:K29)</f>
        <v>25023</v>
      </c>
      <c r="L30" s="13">
        <f>SUM(L5:L29)</f>
        <v>2604</v>
      </c>
      <c r="M30" s="21">
        <f t="shared" si="1"/>
        <v>94977</v>
      </c>
      <c r="N30" s="22">
        <f t="shared" si="2"/>
        <v>-13060</v>
      </c>
      <c r="O30" s="14">
        <v>-0.6723315490292376</v>
      </c>
      <c r="P30" s="24">
        <f>SUM(P5:P29)</f>
        <v>-14190</v>
      </c>
      <c r="Q30" s="14">
        <v>-0.7305041868855193</v>
      </c>
      <c r="R30" s="24">
        <f>SUM(R5:R29)</f>
        <v>1130</v>
      </c>
      <c r="S30" s="14">
        <v>0.05817263785628167</v>
      </c>
    </row>
    <row r="31" spans="2:19" ht="1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2"/>
      <c r="P31" s="12"/>
      <c r="Q31" s="12"/>
      <c r="R31" s="12"/>
      <c r="S31" s="12"/>
    </row>
  </sheetData>
  <sheetProtection/>
  <mergeCells count="10">
    <mergeCell ref="A2:A4"/>
    <mergeCell ref="B2:S2"/>
    <mergeCell ref="B3:G3"/>
    <mergeCell ref="H3:M3"/>
    <mergeCell ref="N3:N4"/>
    <mergeCell ref="P3:P4"/>
    <mergeCell ref="Q3:Q4"/>
    <mergeCell ref="R3:R4"/>
    <mergeCell ref="O3:O4"/>
    <mergeCell ref="S3:S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2023-02-20T01:23:25Z</dcterms:created>
  <dcterms:modified xsi:type="dcterms:W3CDTF">2024-01-15T08:01:22Z</dcterms:modified>
  <cp:category/>
  <cp:version/>
  <cp:contentType/>
  <cp:contentStatus/>
</cp:coreProperties>
</file>