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4下水（公共）\"/>
    </mc:Choice>
  </mc:AlternateContent>
  <workbookProtection workbookAlgorithmName="SHA-512" workbookHashValue="1SS8pvKkEusKm5FDlV97o7pDpgoPmy7EmUpDhaQhHxUs8p3XutL1Ectwt2v27mUOgLpDZIa6LOvZ5V94WQwNiQ==" workbookSaltValue="HZetHEnl6B4npg5KG8votQ==" workbookSpinCount="100000" lockStructure="1"/>
  <bookViews>
    <workbookView xWindow="0" yWindow="0" windowWidth="20490" windowHeight="760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AD10" i="4"/>
  <c r="B10" i="4"/>
  <c r="BB8" i="4"/>
  <c r="I8"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<sst xmlns="http://schemas.openxmlformats.org/spreadsheetml/2006/main" count="231" uniqueCount="116">
  <si>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</si>
  <si>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</si>
  <si>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</si>
  <si>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</si>
  <si>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</si>
  <si>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</si>
  <si>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</si>
  <si>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</si>
  <si>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</si>
  <si>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</si>
  <si>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</si>
  <si>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</si>
  <si>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</si>
  <si>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</si>
  <si>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</si>
  <si>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</si>
  <si>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</si>
  <si>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</si>
  <si>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</si>
  <si>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</si>
  <si>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</si>
  <si>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</si>
  <si>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</si>
  <si>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</si>
  <si>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</si>
  <si>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</si>
  <si>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</si>
  <si>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</si>
  <si>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</si>
  <si>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</si>
  <si>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</si>
  <si>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</si>
  <si>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</si>
  <si>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</si>
  <si>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</si>
  <si>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</si>
  <si>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</si>
  <si>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</si>
  <si>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</si>
  <si>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</si>
  <si>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</si>
  <si>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</si>
  <si>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</si>
  <si>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</si>
  <si>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</si>
  <si>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</si>
  <si>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</si>
  <si>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</si>
  <si>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</si>
  <si>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</si>
  <si>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</si>
  <si>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</si>
  <si>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</si>
  <si>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</si>
  <si>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</si>
  <si>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</si>
  <si>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</si>
  <si>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</si>
  <si>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</si>
  <si>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</si>
  <si>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</si>
  <si>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</si>
  <si>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</si>
  <si>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</si>
  <si>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</si>
  <si>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</si>
  <si>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</si>
  <si>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</si>
  <si>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</si>
  <si>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</si>
  <si>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</si>
  <si>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</si>
  <si>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</si>
  <si>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</si>
  <si>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</si>
  <si>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</si>
  <si>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</si>
  <si>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</si>
  <si>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</si>
  <si>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</si>
  <si>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</si>
  <si>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</si>
  <si>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</si>
  <si>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</si>
  <si>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</si>
  <si>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</si>
  <si>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</si>
  <si>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</si>
  <si>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</si>
  <si>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</si>
  <si>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</si>
  <si>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</si>
  <si>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</si>
  <si>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</si>
  <si>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</si>
  <si>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</si>
  <si>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宇都宮市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</si>
  <si>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</si>
  <si>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</si>
  <si>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</si>
  <si>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</si>
  <si>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</si>
  <si>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</si>
  <si>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</si>
  <si>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</si>
  <si>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</si>
  <si>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</si>
  <si>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</si>
  <si>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</si>
  <si>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</si>
  <si>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</si>
  <si>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</si>
  <si>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</si>
  <si>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経常収支比率」は,前年度と同様に100％を超えたが，経常収益における一般会計負担金の減などにより前年度比で低下した。今後は，下水道使用料が伸び悩む中で，施設を効率的に維持管理するなどの経費の抑制に，より一層努める必要がある。
　「④企業債残高対事業規模比率」は，企業債残高縮減の取組により，年々，改善傾向にある。　
　また，「⑥汚水処理原価」は前年度比で減少したが，これは，汚水資本費（減価償却費・支払利息など）の減少によるものである。
　以上のことから，本市の公共下水道事業は，維持管理費などの費用が収益で賄えてはいるものの，「⑤経費回収率」を見ると100％を下回り，汚水処理に係る費用が下水道使用料以外の収入により賄われていることから，汚水処理費の更なる削減が必要である。</t>
    <rPh sb="29" eb="31">
      <t>ケイジョウ</t>
    </rPh>
    <rPh sb="31" eb="33">
      <t>シュウエキ</t>
    </rPh>
    <rPh sb="37" eb="39">
      <t>イッパン</t>
    </rPh>
    <rPh sb="39" eb="41">
      <t>カイケイ</t>
    </rPh>
    <rPh sb="41" eb="44">
      <t>フタンキン</t>
    </rPh>
    <rPh sb="45" eb="46">
      <t>ゲン</t>
    </rPh>
    <rPh sb="56" eb="58">
      <t>テイカ</t>
    </rPh>
    <rPh sb="61" eb="63">
      <t>コンゴ</t>
    </rPh>
    <rPh sb="98" eb="100">
      <t>ヨクセイ</t>
    </rPh>
    <rPh sb="104" eb="106">
      <t>イッソウ</t>
    </rPh>
    <rPh sb="106" eb="107">
      <t>ツト</t>
    </rPh>
    <rPh sb="109" eb="111">
      <t>ヒツヨウ</t>
    </rPh>
    <rPh sb="167" eb="169">
      <t>オスイ</t>
    </rPh>
    <rPh sb="169" eb="171">
      <t>ショリ</t>
    </rPh>
    <rPh sb="171" eb="173">
      <t>ゲンカ</t>
    </rPh>
    <rPh sb="180" eb="182">
      <t>ゲンショウ</t>
    </rPh>
    <rPh sb="190" eb="192">
      <t>オスイ</t>
    </rPh>
    <rPh sb="192" eb="194">
      <t>シホン</t>
    </rPh>
    <rPh sb="194" eb="195">
      <t>ヒ</t>
    </rPh>
    <rPh sb="196" eb="198">
      <t>ゲンカ</t>
    </rPh>
    <rPh sb="198" eb="200">
      <t>ショウキャク</t>
    </rPh>
    <rPh sb="200" eb="201">
      <t>ヒ</t>
    </rPh>
    <rPh sb="202" eb="204">
      <t>シハラ</t>
    </rPh>
    <rPh sb="204" eb="206">
      <t>リソク</t>
    </rPh>
    <rPh sb="210" eb="212">
      <t>ゲンショウ</t>
    </rPh>
    <rPh sb="243" eb="245">
      <t>イジ</t>
    </rPh>
    <rPh sb="245" eb="248">
      <t>カンリヒ</t>
    </rPh>
    <rPh sb="251" eb="253">
      <t>ヒヨウ</t>
    </rPh>
    <rPh sb="257" eb="258">
      <t>マカナ</t>
    </rPh>
    <rPh sb="269" eb="271">
      <t>ケイヒ</t>
    </rPh>
    <rPh sb="271" eb="273">
      <t>カイシュウ</t>
    </rPh>
    <rPh sb="273" eb="274">
      <t>リツ</t>
    </rPh>
    <rPh sb="276" eb="277">
      <t>ミ</t>
    </rPh>
    <rPh sb="284" eb="286">
      <t>シタマワ</t>
    </rPh>
    <rPh sb="288" eb="290">
      <t>オスイ</t>
    </rPh>
    <rPh sb="290" eb="292">
      <t>ショリ</t>
    </rPh>
    <rPh sb="293" eb="294">
      <t>カカ</t>
    </rPh>
    <rPh sb="295" eb="297">
      <t>ヒヨウ</t>
    </rPh>
    <rPh sb="298" eb="301">
      <t>ゲスイドウ</t>
    </rPh>
    <rPh sb="301" eb="304">
      <t>シヨウリョウ</t>
    </rPh>
    <rPh sb="304" eb="306">
      <t>イガイ</t>
    </rPh>
    <rPh sb="307" eb="309">
      <t>シュウニュウ</t>
    </rPh>
    <rPh sb="312" eb="313">
      <t>マカナ</t>
    </rPh>
    <rPh sb="323" eb="325">
      <t>オスイ</t>
    </rPh>
    <rPh sb="325" eb="327">
      <t>ショリ</t>
    </rPh>
    <rPh sb="327" eb="328">
      <t>ヒ</t>
    </rPh>
    <rPh sb="329" eb="330">
      <t>サラ</t>
    </rPh>
    <rPh sb="332" eb="334">
      <t>サクゲン</t>
    </rPh>
    <rPh sb="335" eb="337">
      <t>ヒツヨウ</t>
    </rPh>
    <phoneticPr fontId="4"/>
  </si>
  <si>
    <t>　「②管渠の老朽化率」は，法定耐用年数を超えた管渠の増加に伴い，年々上昇を続けているが,類似団体平均値を下回っており，現時点では，類似団体と比較して法定耐用年数を超過した管渠の割合は低い。
　また，「③管渠改善率」についても,「②管渠の老朽化率」と同様，類似団体平均値を下回っている。
　以上のことから，今後，管渠の経年化の進行が見込まれるため，点検・調査結果を踏まえ，計画的に更新工事などを進め，老朽化対策を実施していく必要がある。</t>
    <rPh sb="115" eb="117">
      <t>カンキョ</t>
    </rPh>
    <rPh sb="118" eb="120">
      <t>ロウキュウ</t>
    </rPh>
    <rPh sb="155" eb="157">
      <t>カンキョ</t>
    </rPh>
    <rPh sb="158" eb="161">
      <t>ケイネンカ</t>
    </rPh>
    <rPh sb="165" eb="167">
      <t>ミコ</t>
    </rPh>
    <rPh sb="173" eb="175">
      <t>テンケン</t>
    </rPh>
    <rPh sb="176" eb="178">
      <t>チョウサ</t>
    </rPh>
    <rPh sb="178" eb="180">
      <t>ケッカ</t>
    </rPh>
    <rPh sb="181" eb="182">
      <t>フ</t>
    </rPh>
    <rPh sb="189" eb="191">
      <t>コウシン</t>
    </rPh>
    <rPh sb="196" eb="197">
      <t>スス</t>
    </rPh>
    <rPh sb="199" eb="202">
      <t>ロウキュウカ</t>
    </rPh>
    <phoneticPr fontId="4"/>
  </si>
  <si>
    <t>　公共下水道事業を円滑に進めるために，一般会計負担金を含めた経常収益を適切に確保するとともに，施設の効率的な維持管理などにより汚水・雨水の処理費用の更なる抑制に努めることで，経営の健全化・効率化を推進する必要がある。
　また，老朽化が進行する施設や管渠の更新については，将来的に更新需要の増大が見込まれることから，適切に企業債等を活用し，財政収支の整合を図りながら計画的に取り組む必要がある。</t>
    <rPh sb="1" eb="3">
      <t>コウキョウ</t>
    </rPh>
    <rPh sb="3" eb="6">
      <t>ゲスイドウ</t>
    </rPh>
    <rPh sb="6" eb="8">
      <t>ジギョウ</t>
    </rPh>
    <rPh sb="9" eb="11">
      <t>エンカツ</t>
    </rPh>
    <rPh sb="12" eb="13">
      <t>スス</t>
    </rPh>
    <rPh sb="19" eb="21">
      <t>イッパン</t>
    </rPh>
    <rPh sb="21" eb="23">
      <t>カイケイ</t>
    </rPh>
    <rPh sb="23" eb="26">
      <t>フタンキン</t>
    </rPh>
    <rPh sb="27" eb="28">
      <t>フク</t>
    </rPh>
    <rPh sb="30" eb="32">
      <t>ケイジョウ</t>
    </rPh>
    <rPh sb="32" eb="34">
      <t>シュウエキ</t>
    </rPh>
    <rPh sb="35" eb="37">
      <t>テキセツ</t>
    </rPh>
    <rPh sb="38" eb="40">
      <t>カクホ</t>
    </rPh>
    <rPh sb="47" eb="49">
      <t>シセツ</t>
    </rPh>
    <rPh sb="74" eb="75">
      <t>サラ</t>
    </rPh>
    <rPh sb="77" eb="79">
      <t>ヨクセイ</t>
    </rPh>
    <rPh sb="80" eb="81">
      <t>ツト</t>
    </rPh>
    <rPh sb="102" eb="104">
      <t>ヒツヨウ</t>
    </rPh>
    <rPh sb="113" eb="116">
      <t>ロウキュウカ</t>
    </rPh>
    <rPh sb="117" eb="119">
      <t>シンコウ</t>
    </rPh>
    <rPh sb="121" eb="123">
      <t>シセツ</t>
    </rPh>
    <rPh sb="124" eb="126">
      <t>カンキョ</t>
    </rPh>
    <rPh sb="127" eb="129">
      <t>コウシン</t>
    </rPh>
    <rPh sb="157" eb="159">
      <t>テキセツ</t>
    </rPh>
    <rPh sb="160" eb="162">
      <t>キギョウ</t>
    </rPh>
    <rPh sb="162" eb="163">
      <t>サイ</t>
    </rPh>
    <rPh sb="163" eb="164">
      <t>トウ</t>
    </rPh>
    <rPh sb="165" eb="167">
      <t>カツヨウ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</si>
</sst>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0.05</c:v>
                </c:pt>
                <c:pt idx="1">
                  <c:v>0.62</c:v>
                </c:pt>
                <c:pt idx="2">
                  <c:v>0.33</c:v>
                </c:pt>
                <c:pt idx="3">
                  <c:v>7.0000000000000007E-2</c:v>
                </c:pt>
                <c:pt idx="4">
                  <c:v>0.15</c:v>
                </c:pt>
              </c:numCache>
            </c:numRef>
          </c:val>
          <c:extLst>
            <c:ext xmlns:c16="http://schemas.microsoft.com/office/drawing/2014/chart" uri="{C3380CC4-5D6E-409C-BE32-E72D297353CC}">
              <c16:uniqueId val="{00000000-4E8D-46F4-9EB8-A593957D568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0.13</c:v>
                </c:pt>
                <c:pt idx="2">
                  <c:v>0.17</c:v>
                </c:pt>
                <c:pt idx="3">
                  <c:v>0.21</c:v>
                </c:pt>
                <c:pt idx="4">
                  <c:v>0.19</c:v>
                </c:pt>
              </c:numCache>
            </c:numRef>
          </c:val>
          <c:smooth val="0"/>
          <c:extLst>
            <c:ext xmlns:c16="http://schemas.microsoft.com/office/drawing/2014/chart" uri="{C3380CC4-5D6E-409C-BE32-E72D297353CC}">
              <c16:uniqueId val="{00000001-4E8D-46F4-9EB8-A593957D568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81.36</c:v>
                </c:pt>
                <c:pt idx="1">
                  <c:v>85.13</c:v>
                </c:pt>
                <c:pt idx="2">
                  <c:v>79.39</c:v>
                </c:pt>
                <c:pt idx="3">
                  <c:v>79</c:v>
                </c:pt>
                <c:pt idx="4">
                  <c:v>79.69</c:v>
                </c:pt>
              </c:numCache>
            </c:numRef>
          </c:val>
          <c:extLst>
            <c:ext xmlns:c16="http://schemas.microsoft.com/office/drawing/2014/chart" uri="{C3380CC4-5D6E-409C-BE32-E72D297353CC}">
              <c16:uniqueId val="{00000000-906A-47E6-9EA5-17DDC172633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62.5</c:v>
                </c:pt>
                <c:pt idx="1">
                  <c:v>63.26</c:v>
                </c:pt>
                <c:pt idx="2">
                  <c:v>61.54</c:v>
                </c:pt>
                <c:pt idx="3">
                  <c:v>61.93</c:v>
                </c:pt>
                <c:pt idx="4">
                  <c:v>61.32</c:v>
                </c:pt>
              </c:numCache>
            </c:numRef>
          </c:val>
          <c:smooth val="0"/>
          <c:extLst>
            <c:ext xmlns:c16="http://schemas.microsoft.com/office/drawing/2014/chart" uri="{C3380CC4-5D6E-409C-BE32-E72D297353CC}">
              <c16:uniqueId val="{00000001-906A-47E6-9EA5-17DDC172633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96.06</c:v>
                </c:pt>
                <c:pt idx="1">
                  <c:v>95.94</c:v>
                </c:pt>
                <c:pt idx="2">
                  <c:v>95.94</c:v>
                </c:pt>
                <c:pt idx="3">
                  <c:v>96.17</c:v>
                </c:pt>
                <c:pt idx="4">
                  <c:v>96.2</c:v>
                </c:pt>
              </c:numCache>
            </c:numRef>
          </c:val>
          <c:extLst>
            <c:ext xmlns:c16="http://schemas.microsoft.com/office/drawing/2014/chart" uri="{C3380CC4-5D6E-409C-BE32-E72D297353CC}">
              <c16:uniqueId val="{00000000-DC9A-4696-85D7-67D2D483B36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93.88</c:v>
                </c:pt>
                <c:pt idx="1">
                  <c:v>94.07</c:v>
                </c:pt>
                <c:pt idx="2">
                  <c:v>94.13</c:v>
                </c:pt>
                <c:pt idx="3">
                  <c:v>94.45</c:v>
                </c:pt>
                <c:pt idx="4">
                  <c:v>94.58</c:v>
                </c:pt>
              </c:numCache>
            </c:numRef>
          </c:val>
          <c:smooth val="0"/>
          <c:extLst>
            <c:ext xmlns:c16="http://schemas.microsoft.com/office/drawing/2014/chart" uri="{C3380CC4-5D6E-409C-BE32-E72D297353CC}">
              <c16:uniqueId val="{00000001-DC9A-4696-85D7-67D2D483B36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111.35</c:v>
                </c:pt>
                <c:pt idx="1">
                  <c:v>110.88</c:v>
                </c:pt>
                <c:pt idx="2">
                  <c:v>111.85</c:v>
                </c:pt>
                <c:pt idx="3">
                  <c:v>108.61</c:v>
                </c:pt>
                <c:pt idx="4">
                  <c:v>102.36</c:v>
                </c:pt>
              </c:numCache>
            </c:numRef>
          </c:val>
          <c:extLst>
            <c:ext xmlns:c16="http://schemas.microsoft.com/office/drawing/2014/chart" uri="{C3380CC4-5D6E-409C-BE32-E72D297353CC}">
              <c16:uniqueId val="{00000000-AF0E-43A0-B836-6B0E0B18192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106.67</c:v>
                </c:pt>
                <c:pt idx="1">
                  <c:v>107.45</c:v>
                </c:pt>
                <c:pt idx="2">
                  <c:v>107.43</c:v>
                </c:pt>
                <c:pt idx="3">
                  <c:v>107.64</c:v>
                </c:pt>
                <c:pt idx="4">
                  <c:v>107.03</c:v>
                </c:pt>
              </c:numCache>
            </c:numRef>
          </c:val>
          <c:smooth val="0"/>
          <c:extLst>
            <c:ext xmlns:c16="http://schemas.microsoft.com/office/drawing/2014/chart" uri="{C3380CC4-5D6E-409C-BE32-E72D297353CC}">
              <c16:uniqueId val="{00000001-AF0E-43A0-B836-6B0E0B18192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38.33</c:v>
                </c:pt>
                <c:pt idx="1">
                  <c:v>38.450000000000003</c:v>
                </c:pt>
                <c:pt idx="2">
                  <c:v>40.31</c:v>
                </c:pt>
                <c:pt idx="3">
                  <c:v>42.21</c:v>
                </c:pt>
                <c:pt idx="4">
                  <c:v>43.89</c:v>
                </c:pt>
              </c:numCache>
            </c:numRef>
          </c:val>
          <c:extLst>
            <c:ext xmlns:c16="http://schemas.microsoft.com/office/drawing/2014/chart" uri="{C3380CC4-5D6E-409C-BE32-E72D297353CC}">
              <c16:uniqueId val="{00000000-C804-4099-8EAE-22A60FD9D88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29.48</c:v>
                </c:pt>
                <c:pt idx="1">
                  <c:v>28.95</c:v>
                </c:pt>
                <c:pt idx="2">
                  <c:v>30.11</c:v>
                </c:pt>
                <c:pt idx="3">
                  <c:v>30.45</c:v>
                </c:pt>
                <c:pt idx="4">
                  <c:v>31.01</c:v>
                </c:pt>
              </c:numCache>
            </c:numRef>
          </c:val>
          <c:smooth val="0"/>
          <c:extLst>
            <c:ext xmlns:c16="http://schemas.microsoft.com/office/drawing/2014/chart" uri="{C3380CC4-5D6E-409C-BE32-E72D297353CC}">
              <c16:uniqueId val="{00000001-C804-4099-8EAE-22A60FD9D88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2.1800000000000002</c:v>
                </c:pt>
                <c:pt idx="1">
                  <c:v>2.48</c:v>
                </c:pt>
                <c:pt idx="2">
                  <c:v>2.4900000000000002</c:v>
                </c:pt>
                <c:pt idx="3">
                  <c:v>2.83</c:v>
                </c:pt>
                <c:pt idx="4">
                  <c:v>3.14</c:v>
                </c:pt>
              </c:numCache>
            </c:numRef>
          </c:val>
          <c:extLst>
            <c:ext xmlns:c16="http://schemas.microsoft.com/office/drawing/2014/chart" uri="{C3380CC4-5D6E-409C-BE32-E72D297353CC}">
              <c16:uniqueId val="{00000000-9191-436F-911E-DBFC7325979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3.89</c:v>
                </c:pt>
                <c:pt idx="1">
                  <c:v>4.07</c:v>
                </c:pt>
                <c:pt idx="2">
                  <c:v>4.54</c:v>
                </c:pt>
                <c:pt idx="3">
                  <c:v>4.8499999999999996</c:v>
                </c:pt>
                <c:pt idx="4">
                  <c:v>4.95</c:v>
                </c:pt>
              </c:numCache>
            </c:numRef>
          </c:val>
          <c:smooth val="0"/>
          <c:extLst>
            <c:ext xmlns:c16="http://schemas.microsoft.com/office/drawing/2014/chart" uri="{C3380CC4-5D6E-409C-BE32-E72D297353CC}">
              <c16:uniqueId val="{00000001-9191-436F-911E-DBFC7325979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FB-48DB-B724-283E0DE3BAF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12.51</c:v>
                </c:pt>
                <c:pt idx="1">
                  <c:v>11.01</c:v>
                </c:pt>
                <c:pt idx="2">
                  <c:v>10.199999999999999</c:v>
                </c:pt>
                <c:pt idx="3">
                  <c:v>9.1999999999999993</c:v>
                </c:pt>
                <c:pt idx="4">
                  <c:v>7.69</c:v>
                </c:pt>
              </c:numCache>
            </c:numRef>
          </c:val>
          <c:smooth val="0"/>
          <c:extLst>
            <c:ext xmlns:c16="http://schemas.microsoft.com/office/drawing/2014/chart" uri="{C3380CC4-5D6E-409C-BE32-E72D297353CC}">
              <c16:uniqueId val="{00000001-B4FB-48DB-B724-283E0DE3BAF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78.7</c:v>
                </c:pt>
                <c:pt idx="1">
                  <c:v>85.86</c:v>
                </c:pt>
                <c:pt idx="2">
                  <c:v>85.13</c:v>
                </c:pt>
                <c:pt idx="3">
                  <c:v>93.22</c:v>
                </c:pt>
                <c:pt idx="4">
                  <c:v>73.44</c:v>
                </c:pt>
              </c:numCache>
            </c:numRef>
          </c:val>
          <c:extLst>
            <c:ext xmlns:c16="http://schemas.microsoft.com/office/drawing/2014/chart" uri="{C3380CC4-5D6E-409C-BE32-E72D297353CC}">
              <c16:uniqueId val="{00000000-D1A6-4836-9E16-8B55D384AEB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54.09</c:v>
                </c:pt>
                <c:pt idx="1">
                  <c:v>54.03</c:v>
                </c:pt>
                <c:pt idx="2">
                  <c:v>65.83</c:v>
                </c:pt>
                <c:pt idx="3">
                  <c:v>72.22</c:v>
                </c:pt>
                <c:pt idx="4">
                  <c:v>73.02</c:v>
                </c:pt>
              </c:numCache>
            </c:numRef>
          </c:val>
          <c:smooth val="0"/>
          <c:extLst>
            <c:ext xmlns:c16="http://schemas.microsoft.com/office/drawing/2014/chart" uri="{C3380CC4-5D6E-409C-BE32-E72D297353CC}">
              <c16:uniqueId val="{00000001-D1A6-4836-9E16-8B55D384AEB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310.94</c:v>
                </c:pt>
                <c:pt idx="1">
                  <c:v>239.22</c:v>
                </c:pt>
                <c:pt idx="2">
                  <c:v>206.07</c:v>
                </c:pt>
                <c:pt idx="3">
                  <c:v>151.72</c:v>
                </c:pt>
                <c:pt idx="4">
                  <c:v>106.62</c:v>
                </c:pt>
              </c:numCache>
            </c:numRef>
          </c:val>
          <c:extLst>
            <c:ext xmlns:c16="http://schemas.microsoft.com/office/drawing/2014/chart" uri="{C3380CC4-5D6E-409C-BE32-E72D297353CC}">
              <c16:uniqueId val="{00000000-DA86-49C4-9D9B-0DC6178787F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845.86</c:v>
                </c:pt>
                <c:pt idx="1">
                  <c:v>802.49</c:v>
                </c:pt>
                <c:pt idx="2">
                  <c:v>805.14</c:v>
                </c:pt>
                <c:pt idx="3">
                  <c:v>730.93</c:v>
                </c:pt>
                <c:pt idx="4">
                  <c:v>708.89</c:v>
                </c:pt>
              </c:numCache>
            </c:numRef>
          </c:val>
          <c:smooth val="0"/>
          <c:extLst>
            <c:ext xmlns:c16="http://schemas.microsoft.com/office/drawing/2014/chart" uri="{C3380CC4-5D6E-409C-BE32-E72D297353CC}">
              <c16:uniqueId val="{00000001-DA86-49C4-9D9B-0DC6178787F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125.23</c:v>
                </c:pt>
                <c:pt idx="1">
                  <c:v>124.06</c:v>
                </c:pt>
                <c:pt idx="2">
                  <c:v>126.15</c:v>
                </c:pt>
                <c:pt idx="3">
                  <c:v>98.41</c:v>
                </c:pt>
                <c:pt idx="4">
                  <c:v>98.4</c:v>
                </c:pt>
              </c:numCache>
            </c:numRef>
          </c:val>
          <c:extLst>
            <c:ext xmlns:c16="http://schemas.microsoft.com/office/drawing/2014/chart" uri="{C3380CC4-5D6E-409C-BE32-E72D297353CC}">
              <c16:uniqueId val="{00000000-B9B5-49AE-9B72-AFA8F7D1C6E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101.88</c:v>
                </c:pt>
                <c:pt idx="1">
                  <c:v>103.18</c:v>
                </c:pt>
                <c:pt idx="2">
                  <c:v>100.22</c:v>
                </c:pt>
                <c:pt idx="3">
                  <c:v>98.09</c:v>
                </c:pt>
                <c:pt idx="4">
                  <c:v>97.91</c:v>
                </c:pt>
              </c:numCache>
            </c:numRef>
          </c:val>
          <c:smooth val="0"/>
          <c:extLst>
            <c:ext xmlns:c16="http://schemas.microsoft.com/office/drawing/2014/chart" uri="{C3380CC4-5D6E-409C-BE32-E72D297353CC}">
              <c16:uniqueId val="{00000001-B9B5-49AE-9B72-AFA8F7D1C6E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120.82</c:v>
                </c:pt>
                <c:pt idx="1">
                  <c:v>122.25</c:v>
                </c:pt>
                <c:pt idx="2">
                  <c:v>120.34</c:v>
                </c:pt>
                <c:pt idx="3">
                  <c:v>154.30000000000001</c:v>
                </c:pt>
                <c:pt idx="4">
                  <c:v>153.9</c:v>
                </c:pt>
              </c:numCache>
            </c:numRef>
          </c:val>
          <c:extLst>
            <c:ext xmlns:c16="http://schemas.microsoft.com/office/drawing/2014/chart" uri="{C3380CC4-5D6E-409C-BE32-E72D297353CC}">
              <c16:uniqueId val="{00000000-89D4-4519-BB1D-73ED4CC6E76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143.15</c:v>
                </c:pt>
                <c:pt idx="1">
                  <c:v>141.11000000000001</c:v>
                </c:pt>
                <c:pt idx="2">
                  <c:v>144.79</c:v>
                </c:pt>
                <c:pt idx="3">
                  <c:v>146.08000000000001</c:v>
                </c:pt>
                <c:pt idx="4">
                  <c:v>144.11000000000001</c:v>
                </c:pt>
              </c:numCache>
            </c:numRef>
          </c:val>
          <c:smooth val="0"/>
          <c:extLst>
            <c:ext xmlns:c16="http://schemas.microsoft.com/office/drawing/2014/chart" uri="{C3380CC4-5D6E-409C-BE32-E72D297353CC}">
              <c16:uniqueId val="{00000001-89D4-4519-BB1D-73ED4CC6E76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栃木県　宇都宮市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Ac1</v>
      </c>
      <c r="X8" s="72"/>
      <c r="Y8" s="72"/>
      <c r="Z8" s="72"/>
      <c r="AA8" s="72"/>
      <c r="AB8" s="72"/>
      <c r="AC8" s="72"/>
      <c r="AD8" s="73" t="str">
        <f>データ!$M$6</f>
        <v>自治体職員</v>
      </c>
      <c r="AE8" s="73"/>
      <c r="AF8" s="73"/>
      <c r="AG8" s="73"/>
      <c r="AH8" s="73"/>
      <c r="AI8" s="73"/>
      <c r="AJ8" s="73"/>
      <c r="AK8" s="3"/>
      <c r="AL8" s="69">
        <f>データ!S6</f>
        <v>521754</v>
      </c>
      <c r="AM8" s="69"/>
      <c r="AN8" s="69"/>
      <c r="AO8" s="69"/>
      <c r="AP8" s="69"/>
      <c r="AQ8" s="69"/>
      <c r="AR8" s="69"/>
      <c r="AS8" s="69"/>
      <c r="AT8" s="68">
        <f>データ!T6</f>
        <v>416.85</v>
      </c>
      <c r="AU8" s="68"/>
      <c r="AV8" s="68"/>
      <c r="AW8" s="68"/>
      <c r="AX8" s="68"/>
      <c r="AY8" s="68"/>
      <c r="AZ8" s="68"/>
      <c r="BA8" s="68"/>
      <c r="BB8" s="68">
        <f>データ!U6</f>
        <v>1251.6600000000001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72.61</v>
      </c>
      <c r="J10" s="68"/>
      <c r="K10" s="68"/>
      <c r="L10" s="68"/>
      <c r="M10" s="68"/>
      <c r="N10" s="68"/>
      <c r="O10" s="68"/>
      <c r="P10" s="68">
        <f>データ!P6</f>
        <v>83.64</v>
      </c>
      <c r="Q10" s="68"/>
      <c r="R10" s="68"/>
      <c r="S10" s="68"/>
      <c r="T10" s="68"/>
      <c r="U10" s="68"/>
      <c r="V10" s="68"/>
      <c r="W10" s="68">
        <f>データ!Q6</f>
        <v>64.569999999999993</v>
      </c>
      <c r="X10" s="68"/>
      <c r="Y10" s="68"/>
      <c r="Z10" s="68"/>
      <c r="AA10" s="68"/>
      <c r="AB10" s="68"/>
      <c r="AC10" s="68"/>
      <c r="AD10" s="69">
        <f>データ!R6</f>
        <v>2695</v>
      </c>
      <c r="AE10" s="69"/>
      <c r="AF10" s="69"/>
      <c r="AG10" s="69"/>
      <c r="AH10" s="69"/>
      <c r="AI10" s="69"/>
      <c r="AJ10" s="69"/>
      <c r="AK10" s="2"/>
      <c r="AL10" s="69">
        <f>データ!V6</f>
        <v>435269</v>
      </c>
      <c r="AM10" s="69"/>
      <c r="AN10" s="69"/>
      <c r="AO10" s="69"/>
      <c r="AP10" s="69"/>
      <c r="AQ10" s="69"/>
      <c r="AR10" s="69"/>
      <c r="AS10" s="69"/>
      <c r="AT10" s="68">
        <f>データ!W6</f>
        <v>80.59</v>
      </c>
      <c r="AU10" s="68"/>
      <c r="AV10" s="68"/>
      <c r="AW10" s="68"/>
      <c r="AX10" s="68"/>
      <c r="AY10" s="68"/>
      <c r="AZ10" s="68"/>
      <c r="BA10" s="68"/>
      <c r="BB10" s="68">
        <f>データ!X6</f>
        <v>5401.03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Jfum8mRiTFhkkmJJSBGo8ImpR4LcDDRM+4Q1SuoymENrKmNJnibAVk+uaDDjx8G9ntFSBJv0n8L05XI3dArD+Q==" saltValue="cOp2wPwrFjFYfPAD3382T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92011</v>
      </c>
      <c r="D6" s="33">
        <f t="shared" si="3"/>
        <v>46</v>
      </c>
      <c r="E6" s="33">
        <f t="shared" si="3"/>
        <v>17</v>
      </c>
      <c r="F6" s="33">
        <f t="shared" si="3"/>
        <v>1</v>
      </c>
      <c r="G6" s="33">
        <f t="shared" si="3"/>
        <v>0</v>
      </c>
      <c r="H6" s="33" t="str">
        <f t="shared" si="3"/>
        <v>栃木県　宇都宮市</v>
      </c>
      <c r="I6" s="33" t="str">
        <f t="shared" si="3"/>
        <v>法適用</v>
      </c>
      <c r="J6" s="33" t="str">
        <f t="shared" si="3"/>
        <v>下水道事業</v>
      </c>
      <c r="K6" s="33" t="str">
        <f t="shared" si="3"/>
        <v>公共下水道</v>
      </c>
      <c r="L6" s="33" t="str">
        <f t="shared" si="3"/>
        <v>Ac1</v>
      </c>
      <c r="M6" s="33" t="str">
        <f t="shared" si="3"/>
        <v>自治体職員</v>
      </c>
      <c r="N6" s="34" t="str">
        <f t="shared" si="3"/>
        <v>-</v>
      </c>
      <c r="O6" s="34">
        <f t="shared" si="3"/>
        <v>72.61</v>
      </c>
      <c r="P6" s="34">
        <f t="shared" si="3"/>
        <v>83.64</v>
      </c>
      <c r="Q6" s="34">
        <f t="shared" si="3"/>
        <v>64.569999999999993</v>
      </c>
      <c r="R6" s="34">
        <f t="shared" si="3"/>
        <v>2695</v>
      </c>
      <c r="S6" s="34">
        <f t="shared" si="3"/>
        <v>521754</v>
      </c>
      <c r="T6" s="34">
        <f t="shared" si="3"/>
        <v>416.85</v>
      </c>
      <c r="U6" s="34">
        <f t="shared" si="3"/>
        <v>1251.6600000000001</v>
      </c>
      <c r="V6" s="34">
        <f t="shared" si="3"/>
        <v>435269</v>
      </c>
      <c r="W6" s="34">
        <f t="shared" si="3"/>
        <v>80.59</v>
      </c>
      <c r="X6" s="34">
        <f t="shared" si="3"/>
        <v>5401.03</v>
      </c>
      <c r="Y6" s="35">
        <f>IF(Y7="",NA(),Y7)</f>
        <v>111.35</v>
      </c>
      <c r="Z6" s="35">
        <f t="shared" ref="Z6:AH6" si="4">IF(Z7="",NA(),Z7)</f>
        <v>110.88</v>
      </c>
      <c r="AA6" s="35">
        <f t="shared" si="4"/>
        <v>111.85</v>
      </c>
      <c r="AB6" s="35">
        <f t="shared" si="4"/>
        <v>108.61</v>
      </c>
      <c r="AC6" s="35">
        <f t="shared" si="4"/>
        <v>102.36</v>
      </c>
      <c r="AD6" s="35">
        <f t="shared" si="4"/>
        <v>106.67</v>
      </c>
      <c r="AE6" s="35">
        <f t="shared" si="4"/>
        <v>107.45</v>
      </c>
      <c r="AF6" s="35">
        <f t="shared" si="4"/>
        <v>107.43</v>
      </c>
      <c r="AG6" s="35">
        <f t="shared" si="4"/>
        <v>107.64</v>
      </c>
      <c r="AH6" s="35">
        <f t="shared" si="4"/>
        <v>107.03</v>
      </c>
      <c r="AI6" s="34" t="str">
        <f>IF(AI7="","",IF(AI7="-","【-】","【"&amp;SUBSTITUTE(TEXT(AI7,"#,##0.00"),"-","△")&amp;"】"))</f>
        <v>【108.07】</v>
      </c>
      <c r="AJ6" s="34">
        <f>IF(AJ7="",NA(),AJ7)</f>
        <v>0</v>
      </c>
      <c r="AK6" s="34">
        <f t="shared" ref="AK6:AS6" si="5">IF(AK7="",NA(),AK7)</f>
        <v>0</v>
      </c>
      <c r="AL6" s="34">
        <f t="shared" si="5"/>
        <v>0</v>
      </c>
      <c r="AM6" s="34">
        <f t="shared" si="5"/>
        <v>0</v>
      </c>
      <c r="AN6" s="34">
        <f t="shared" si="5"/>
        <v>0</v>
      </c>
      <c r="AO6" s="35">
        <f t="shared" si="5"/>
        <v>12.51</v>
      </c>
      <c r="AP6" s="35">
        <f t="shared" si="5"/>
        <v>11.01</v>
      </c>
      <c r="AQ6" s="35">
        <f t="shared" si="5"/>
        <v>10.199999999999999</v>
      </c>
      <c r="AR6" s="35">
        <f t="shared" si="5"/>
        <v>9.1999999999999993</v>
      </c>
      <c r="AS6" s="35">
        <f t="shared" si="5"/>
        <v>7.69</v>
      </c>
      <c r="AT6" s="34" t="str">
        <f>IF(AT7="","",IF(AT7="-","【-】","【"&amp;SUBSTITUTE(TEXT(AT7,"#,##0.00"),"-","△")&amp;"】"))</f>
        <v>【3.09】</v>
      </c>
      <c r="AU6" s="35">
        <f>IF(AU7="",NA(),AU7)</f>
        <v>78.7</v>
      </c>
      <c r="AV6" s="35">
        <f t="shared" ref="AV6:BD6" si="6">IF(AV7="",NA(),AV7)</f>
        <v>85.86</v>
      </c>
      <c r="AW6" s="35">
        <f t="shared" si="6"/>
        <v>85.13</v>
      </c>
      <c r="AX6" s="35">
        <f t="shared" si="6"/>
        <v>93.22</v>
      </c>
      <c r="AY6" s="35">
        <f t="shared" si="6"/>
        <v>73.44</v>
      </c>
      <c r="AZ6" s="35">
        <f t="shared" si="6"/>
        <v>54.09</v>
      </c>
      <c r="BA6" s="35">
        <f t="shared" si="6"/>
        <v>54.03</v>
      </c>
      <c r="BB6" s="35">
        <f t="shared" si="6"/>
        <v>65.83</v>
      </c>
      <c r="BC6" s="35">
        <f t="shared" si="6"/>
        <v>72.22</v>
      </c>
      <c r="BD6" s="35">
        <f t="shared" si="6"/>
        <v>73.02</v>
      </c>
      <c r="BE6" s="34" t="str">
        <f>IF(BE7="","",IF(BE7="-","【-】","【"&amp;SUBSTITUTE(TEXT(BE7,"#,##0.00"),"-","△")&amp;"】"))</f>
        <v>【69.54】</v>
      </c>
      <c r="BF6" s="35">
        <f>IF(BF7="",NA(),BF7)</f>
        <v>310.94</v>
      </c>
      <c r="BG6" s="35">
        <f t="shared" ref="BG6:BO6" si="7">IF(BG7="",NA(),BG7)</f>
        <v>239.22</v>
      </c>
      <c r="BH6" s="35">
        <f t="shared" si="7"/>
        <v>206.07</v>
      </c>
      <c r="BI6" s="35">
        <f t="shared" si="7"/>
        <v>151.72</v>
      </c>
      <c r="BJ6" s="35">
        <f t="shared" si="7"/>
        <v>106.62</v>
      </c>
      <c r="BK6" s="35">
        <f t="shared" si="7"/>
        <v>845.86</v>
      </c>
      <c r="BL6" s="35">
        <f t="shared" si="7"/>
        <v>802.49</v>
      </c>
      <c r="BM6" s="35">
        <f t="shared" si="7"/>
        <v>805.14</v>
      </c>
      <c r="BN6" s="35">
        <f t="shared" si="7"/>
        <v>730.93</v>
      </c>
      <c r="BO6" s="35">
        <f t="shared" si="7"/>
        <v>708.89</v>
      </c>
      <c r="BP6" s="34" t="str">
        <f>IF(BP7="","",IF(BP7="-","【-】","【"&amp;SUBSTITUTE(TEXT(BP7,"#,##0.00"),"-","△")&amp;"】"))</f>
        <v>【682.51】</v>
      </c>
      <c r="BQ6" s="35">
        <f>IF(BQ7="",NA(),BQ7)</f>
        <v>125.23</v>
      </c>
      <c r="BR6" s="35">
        <f t="shared" ref="BR6:BZ6" si="8">IF(BR7="",NA(),BR7)</f>
        <v>124.06</v>
      </c>
      <c r="BS6" s="35">
        <f t="shared" si="8"/>
        <v>126.15</v>
      </c>
      <c r="BT6" s="35">
        <f t="shared" si="8"/>
        <v>98.41</v>
      </c>
      <c r="BU6" s="35">
        <f t="shared" si="8"/>
        <v>98.4</v>
      </c>
      <c r="BV6" s="35">
        <f t="shared" si="8"/>
        <v>101.88</v>
      </c>
      <c r="BW6" s="35">
        <f t="shared" si="8"/>
        <v>103.18</v>
      </c>
      <c r="BX6" s="35">
        <f t="shared" si="8"/>
        <v>100.22</v>
      </c>
      <c r="BY6" s="35">
        <f t="shared" si="8"/>
        <v>98.09</v>
      </c>
      <c r="BZ6" s="35">
        <f t="shared" si="8"/>
        <v>97.91</v>
      </c>
      <c r="CA6" s="34" t="str">
        <f>IF(CA7="","",IF(CA7="-","【-】","【"&amp;SUBSTITUTE(TEXT(CA7,"#,##0.00"),"-","△")&amp;"】"))</f>
        <v>【100.34】</v>
      </c>
      <c r="CB6" s="35">
        <f>IF(CB7="",NA(),CB7)</f>
        <v>120.82</v>
      </c>
      <c r="CC6" s="35">
        <f t="shared" ref="CC6:CK6" si="9">IF(CC7="",NA(),CC7)</f>
        <v>122.25</v>
      </c>
      <c r="CD6" s="35">
        <f t="shared" si="9"/>
        <v>120.34</v>
      </c>
      <c r="CE6" s="35">
        <f t="shared" si="9"/>
        <v>154.30000000000001</v>
      </c>
      <c r="CF6" s="35">
        <f t="shared" si="9"/>
        <v>153.9</v>
      </c>
      <c r="CG6" s="35">
        <f t="shared" si="9"/>
        <v>143.15</v>
      </c>
      <c r="CH6" s="35">
        <f t="shared" si="9"/>
        <v>141.11000000000001</v>
      </c>
      <c r="CI6" s="35">
        <f t="shared" si="9"/>
        <v>144.79</v>
      </c>
      <c r="CJ6" s="35">
        <f t="shared" si="9"/>
        <v>146.08000000000001</v>
      </c>
      <c r="CK6" s="35">
        <f t="shared" si="9"/>
        <v>144.11000000000001</v>
      </c>
      <c r="CL6" s="34" t="str">
        <f>IF(CL7="","",IF(CL7="-","【-】","【"&amp;SUBSTITUTE(TEXT(CL7,"#,##0.00"),"-","△")&amp;"】"))</f>
        <v>【136.15】</v>
      </c>
      <c r="CM6" s="35">
        <f>IF(CM7="",NA(),CM7)</f>
        <v>81.36</v>
      </c>
      <c r="CN6" s="35">
        <f t="shared" ref="CN6:CV6" si="10">IF(CN7="",NA(),CN7)</f>
        <v>85.13</v>
      </c>
      <c r="CO6" s="35">
        <f t="shared" si="10"/>
        <v>79.39</v>
      </c>
      <c r="CP6" s="35">
        <f t="shared" si="10"/>
        <v>79</v>
      </c>
      <c r="CQ6" s="35">
        <f t="shared" si="10"/>
        <v>79.69</v>
      </c>
      <c r="CR6" s="35">
        <f t="shared" si="10"/>
        <v>62.5</v>
      </c>
      <c r="CS6" s="35">
        <f t="shared" si="10"/>
        <v>63.26</v>
      </c>
      <c r="CT6" s="35">
        <f t="shared" si="10"/>
        <v>61.54</v>
      </c>
      <c r="CU6" s="35">
        <f t="shared" si="10"/>
        <v>61.93</v>
      </c>
      <c r="CV6" s="35">
        <f t="shared" si="10"/>
        <v>61.32</v>
      </c>
      <c r="CW6" s="34" t="str">
        <f>IF(CW7="","",IF(CW7="-","【-】","【"&amp;SUBSTITUTE(TEXT(CW7,"#,##0.00"),"-","△")&amp;"】"))</f>
        <v>【59.64】</v>
      </c>
      <c r="CX6" s="35">
        <f>IF(CX7="",NA(),CX7)</f>
        <v>96.06</v>
      </c>
      <c r="CY6" s="35">
        <f t="shared" ref="CY6:DG6" si="11">IF(CY7="",NA(),CY7)</f>
        <v>95.94</v>
      </c>
      <c r="CZ6" s="35">
        <f t="shared" si="11"/>
        <v>95.94</v>
      </c>
      <c r="DA6" s="35">
        <f t="shared" si="11"/>
        <v>96.17</v>
      </c>
      <c r="DB6" s="35">
        <f t="shared" si="11"/>
        <v>96.2</v>
      </c>
      <c r="DC6" s="35">
        <f t="shared" si="11"/>
        <v>93.88</v>
      </c>
      <c r="DD6" s="35">
        <f t="shared" si="11"/>
        <v>94.07</v>
      </c>
      <c r="DE6" s="35">
        <f t="shared" si="11"/>
        <v>94.13</v>
      </c>
      <c r="DF6" s="35">
        <f t="shared" si="11"/>
        <v>94.45</v>
      </c>
      <c r="DG6" s="35">
        <f t="shared" si="11"/>
        <v>94.58</v>
      </c>
      <c r="DH6" s="34" t="str">
        <f>IF(DH7="","",IF(DH7="-","【-】","【"&amp;SUBSTITUTE(TEXT(DH7,"#,##0.00"),"-","△")&amp;"】"))</f>
        <v>【95.35】</v>
      </c>
      <c r="DI6" s="35">
        <f>IF(DI7="",NA(),DI7)</f>
        <v>38.33</v>
      </c>
      <c r="DJ6" s="35">
        <f t="shared" ref="DJ6:DR6" si="12">IF(DJ7="",NA(),DJ7)</f>
        <v>38.450000000000003</v>
      </c>
      <c r="DK6" s="35">
        <f t="shared" si="12"/>
        <v>40.31</v>
      </c>
      <c r="DL6" s="35">
        <f t="shared" si="12"/>
        <v>42.21</v>
      </c>
      <c r="DM6" s="35">
        <f t="shared" si="12"/>
        <v>43.89</v>
      </c>
      <c r="DN6" s="35">
        <f t="shared" si="12"/>
        <v>29.48</v>
      </c>
      <c r="DO6" s="35">
        <f t="shared" si="12"/>
        <v>28.95</v>
      </c>
      <c r="DP6" s="35">
        <f t="shared" si="12"/>
        <v>30.11</v>
      </c>
      <c r="DQ6" s="35">
        <f t="shared" si="12"/>
        <v>30.45</v>
      </c>
      <c r="DR6" s="35">
        <f t="shared" si="12"/>
        <v>31.01</v>
      </c>
      <c r="DS6" s="34" t="str">
        <f>IF(DS7="","",IF(DS7="-","【-】","【"&amp;SUBSTITUTE(TEXT(DS7,"#,##0.00"),"-","△")&amp;"】"))</f>
        <v>【38.57】</v>
      </c>
      <c r="DT6" s="35">
        <f>IF(DT7="",NA(),DT7)</f>
        <v>2.1800000000000002</v>
      </c>
      <c r="DU6" s="35">
        <f t="shared" ref="DU6:EC6" si="13">IF(DU7="",NA(),DU7)</f>
        <v>2.48</v>
      </c>
      <c r="DV6" s="35">
        <f t="shared" si="13"/>
        <v>2.4900000000000002</v>
      </c>
      <c r="DW6" s="35">
        <f t="shared" si="13"/>
        <v>2.83</v>
      </c>
      <c r="DX6" s="35">
        <f t="shared" si="13"/>
        <v>3.14</v>
      </c>
      <c r="DY6" s="35">
        <f t="shared" si="13"/>
        <v>3.89</v>
      </c>
      <c r="DZ6" s="35">
        <f t="shared" si="13"/>
        <v>4.07</v>
      </c>
      <c r="EA6" s="35">
        <f t="shared" si="13"/>
        <v>4.54</v>
      </c>
      <c r="EB6" s="35">
        <f t="shared" si="13"/>
        <v>4.8499999999999996</v>
      </c>
      <c r="EC6" s="35">
        <f t="shared" si="13"/>
        <v>4.95</v>
      </c>
      <c r="ED6" s="34" t="str">
        <f>IF(ED7="","",IF(ED7="-","【-】","【"&amp;SUBSTITUTE(TEXT(ED7,"#,##0.00"),"-","△")&amp;"】"))</f>
        <v>【5.90】</v>
      </c>
      <c r="EE6" s="35">
        <f>IF(EE7="",NA(),EE7)</f>
        <v>0.05</v>
      </c>
      <c r="EF6" s="35">
        <f t="shared" ref="EF6:EN6" si="14">IF(EF7="",NA(),EF7)</f>
        <v>0.62</v>
      </c>
      <c r="EG6" s="35">
        <f t="shared" si="14"/>
        <v>0.33</v>
      </c>
      <c r="EH6" s="35">
        <f t="shared" si="14"/>
        <v>7.0000000000000007E-2</v>
      </c>
      <c r="EI6" s="35">
        <f t="shared" si="14"/>
        <v>0.15</v>
      </c>
      <c r="EJ6" s="35">
        <f t="shared" si="14"/>
        <v>0.12</v>
      </c>
      <c r="EK6" s="35">
        <f t="shared" si="14"/>
        <v>0.13</v>
      </c>
      <c r="EL6" s="35">
        <f t="shared" si="14"/>
        <v>0.17</v>
      </c>
      <c r="EM6" s="35">
        <f t="shared" si="14"/>
        <v>0.21</v>
      </c>
      <c r="EN6" s="35">
        <f t="shared" si="14"/>
        <v>0.19</v>
      </c>
      <c r="EO6" s="34" t="str">
        <f>IF(EO7="","",IF(EO7="-","【-】","【"&amp;SUBSTITUTE(TEXT(EO7,"#,##0.00"),"-","△")&amp;"】"))</f>
        <v>【0.22】</v>
      </c>
    </row>
    <row r="7" spans="1:148" s="36" customFormat="1" x14ac:dyDescent="0.15">
      <c r="A7" s="28"/>
      <c r="B7" s="37">
        <v>2019</v>
      </c>
      <c r="C7" s="37">
        <v>92011</v>
      </c>
      <c r="D7" s="37">
        <v>46</v>
      </c>
      <c r="E7" s="37">
        <v>17</v>
      </c>
      <c r="F7" s="37">
        <v>1</v>
      </c>
      <c r="G7" s="37">
        <v>0</v>
      </c>
      <c r="H7" s="37" t="s">
        <v>96</v>
      </c>
      <c r="I7" s="37" t="s">
        <v>97</v>
      </c>
      <c r="J7" s="37" t="s">
        <v>98</v>
      </c>
      <c r="K7" s="37" t="s">
        <v>99</v>
      </c>
      <c r="L7" s="37" t="s">
        <v>100</v>
      </c>
      <c r="M7" s="37" t="s">
        <v>101</v>
      </c>
      <c r="N7" s="38" t="s">
        <v>102</v>
      </c>
      <c r="O7" s="38">
        <v>72.61</v>
      </c>
      <c r="P7" s="38">
        <v>83.64</v>
      </c>
      <c r="Q7" s="38">
        <v>64.569999999999993</v>
      </c>
      <c r="R7" s="38">
        <v>2695</v>
      </c>
      <c r="S7" s="38">
        <v>521754</v>
      </c>
      <c r="T7" s="38">
        <v>416.85</v>
      </c>
      <c r="U7" s="38">
        <v>1251.6600000000001</v>
      </c>
      <c r="V7" s="38">
        <v>435269</v>
      </c>
      <c r="W7" s="38">
        <v>80.59</v>
      </c>
      <c r="X7" s="38">
        <v>5401.03</v>
      </c>
      <c r="Y7" s="38">
        <v>111.35</v>
      </c>
      <c r="Z7" s="38">
        <v>110.88</v>
      </c>
      <c r="AA7" s="38">
        <v>111.85</v>
      </c>
      <c r="AB7" s="38">
        <v>108.61</v>
      </c>
      <c r="AC7" s="38">
        <v>102.36</v>
      </c>
      <c r="AD7" s="38">
        <v>106.67</v>
      </c>
      <c r="AE7" s="38">
        <v>107.45</v>
      </c>
      <c r="AF7" s="38">
        <v>107.43</v>
      </c>
      <c r="AG7" s="38">
        <v>107.64</v>
      </c>
      <c r="AH7" s="38">
        <v>107.03</v>
      </c>
      <c r="AI7" s="38">
        <v>108.07</v>
      </c>
      <c r="AJ7" s="38">
        <v>0</v>
      </c>
      <c r="AK7" s="38">
        <v>0</v>
      </c>
      <c r="AL7" s="38">
        <v>0</v>
      </c>
      <c r="AM7" s="38">
        <v>0</v>
      </c>
      <c r="AN7" s="38">
        <v>0</v>
      </c>
      <c r="AO7" s="38">
        <v>12.51</v>
      </c>
      <c r="AP7" s="38">
        <v>11.01</v>
      </c>
      <c r="AQ7" s="38">
        <v>10.199999999999999</v>
      </c>
      <c r="AR7" s="38">
        <v>9.1999999999999993</v>
      </c>
      <c r="AS7" s="38">
        <v>7.69</v>
      </c>
      <c r="AT7" s="38">
        <v>3.09</v>
      </c>
      <c r="AU7" s="38">
        <v>78.7</v>
      </c>
      <c r="AV7" s="38">
        <v>85.86</v>
      </c>
      <c r="AW7" s="38">
        <v>85.13</v>
      </c>
      <c r="AX7" s="38">
        <v>93.22</v>
      </c>
      <c r="AY7" s="38">
        <v>73.44</v>
      </c>
      <c r="AZ7" s="38">
        <v>54.09</v>
      </c>
      <c r="BA7" s="38">
        <v>54.03</v>
      </c>
      <c r="BB7" s="38">
        <v>65.83</v>
      </c>
      <c r="BC7" s="38">
        <v>72.22</v>
      </c>
      <c r="BD7" s="38">
        <v>73.02</v>
      </c>
      <c r="BE7" s="38">
        <v>69.540000000000006</v>
      </c>
      <c r="BF7" s="38">
        <v>310.94</v>
      </c>
      <c r="BG7" s="38">
        <v>239.22</v>
      </c>
      <c r="BH7" s="38">
        <v>206.07</v>
      </c>
      <c r="BI7" s="38">
        <v>151.72</v>
      </c>
      <c r="BJ7" s="38">
        <v>106.62</v>
      </c>
      <c r="BK7" s="38">
        <v>845.86</v>
      </c>
      <c r="BL7" s="38">
        <v>802.49</v>
      </c>
      <c r="BM7" s="38">
        <v>805.14</v>
      </c>
      <c r="BN7" s="38">
        <v>730.93</v>
      </c>
      <c r="BO7" s="38">
        <v>708.89</v>
      </c>
      <c r="BP7" s="38">
        <v>682.51</v>
      </c>
      <c r="BQ7" s="38">
        <v>125.23</v>
      </c>
      <c r="BR7" s="38">
        <v>124.06</v>
      </c>
      <c r="BS7" s="38">
        <v>126.15</v>
      </c>
      <c r="BT7" s="38">
        <v>98.41</v>
      </c>
      <c r="BU7" s="38">
        <v>98.4</v>
      </c>
      <c r="BV7" s="38">
        <v>101.88</v>
      </c>
      <c r="BW7" s="38">
        <v>103.18</v>
      </c>
      <c r="BX7" s="38">
        <v>100.22</v>
      </c>
      <c r="BY7" s="38">
        <v>98.09</v>
      </c>
      <c r="BZ7" s="38">
        <v>97.91</v>
      </c>
      <c r="CA7" s="38">
        <v>100.34</v>
      </c>
      <c r="CB7" s="38">
        <v>120.82</v>
      </c>
      <c r="CC7" s="38">
        <v>122.25</v>
      </c>
      <c r="CD7" s="38">
        <v>120.34</v>
      </c>
      <c r="CE7" s="38">
        <v>154.30000000000001</v>
      </c>
      <c r="CF7" s="38">
        <v>153.9</v>
      </c>
      <c r="CG7" s="38">
        <v>143.15</v>
      </c>
      <c r="CH7" s="38">
        <v>141.11000000000001</v>
      </c>
      <c r="CI7" s="38">
        <v>144.79</v>
      </c>
      <c r="CJ7" s="38">
        <v>146.08000000000001</v>
      </c>
      <c r="CK7" s="38">
        <v>144.11000000000001</v>
      </c>
      <c r="CL7" s="38">
        <v>136.15</v>
      </c>
      <c r="CM7" s="38">
        <v>81.36</v>
      </c>
      <c r="CN7" s="38">
        <v>85.13</v>
      </c>
      <c r="CO7" s="38">
        <v>79.39</v>
      </c>
      <c r="CP7" s="38">
        <v>79</v>
      </c>
      <c r="CQ7" s="38">
        <v>79.69</v>
      </c>
      <c r="CR7" s="38">
        <v>62.5</v>
      </c>
      <c r="CS7" s="38">
        <v>63.26</v>
      </c>
      <c r="CT7" s="38">
        <v>61.54</v>
      </c>
      <c r="CU7" s="38">
        <v>61.93</v>
      </c>
      <c r="CV7" s="38">
        <v>61.32</v>
      </c>
      <c r="CW7" s="38">
        <v>59.64</v>
      </c>
      <c r="CX7" s="38">
        <v>96.06</v>
      </c>
      <c r="CY7" s="38">
        <v>95.94</v>
      </c>
      <c r="CZ7" s="38">
        <v>95.94</v>
      </c>
      <c r="DA7" s="38">
        <v>96.17</v>
      </c>
      <c r="DB7" s="38">
        <v>96.2</v>
      </c>
      <c r="DC7" s="38">
        <v>93.88</v>
      </c>
      <c r="DD7" s="38">
        <v>94.07</v>
      </c>
      <c r="DE7" s="38">
        <v>94.13</v>
      </c>
      <c r="DF7" s="38">
        <v>94.45</v>
      </c>
      <c r="DG7" s="38">
        <v>94.58</v>
      </c>
      <c r="DH7" s="38">
        <v>95.35</v>
      </c>
      <c r="DI7" s="38">
        <v>38.33</v>
      </c>
      <c r="DJ7" s="38">
        <v>38.450000000000003</v>
      </c>
      <c r="DK7" s="38">
        <v>40.31</v>
      </c>
      <c r="DL7" s="38">
        <v>42.21</v>
      </c>
      <c r="DM7" s="38">
        <v>43.89</v>
      </c>
      <c r="DN7" s="38">
        <v>29.48</v>
      </c>
      <c r="DO7" s="38">
        <v>28.95</v>
      </c>
      <c r="DP7" s="38">
        <v>30.11</v>
      </c>
      <c r="DQ7" s="38">
        <v>30.45</v>
      </c>
      <c r="DR7" s="38">
        <v>31.01</v>
      </c>
      <c r="DS7" s="38">
        <v>38.57</v>
      </c>
      <c r="DT7" s="38">
        <v>2.1800000000000002</v>
      </c>
      <c r="DU7" s="38">
        <v>2.48</v>
      </c>
      <c r="DV7" s="38">
        <v>2.4900000000000002</v>
      </c>
      <c r="DW7" s="38">
        <v>2.83</v>
      </c>
      <c r="DX7" s="38">
        <v>3.14</v>
      </c>
      <c r="DY7" s="38">
        <v>3.89</v>
      </c>
      <c r="DZ7" s="38">
        <v>4.07</v>
      </c>
      <c r="EA7" s="38">
        <v>4.54</v>
      </c>
      <c r="EB7" s="38">
        <v>4.8499999999999996</v>
      </c>
      <c r="EC7" s="38">
        <v>4.95</v>
      </c>
      <c r="ED7" s="38">
        <v>5.9</v>
      </c>
      <c r="EE7" s="38">
        <v>0.05</v>
      </c>
      <c r="EF7" s="38">
        <v>0.62</v>
      </c>
      <c r="EG7" s="38">
        <v>0.33</v>
      </c>
      <c r="EH7" s="38">
        <v>7.0000000000000007E-2</v>
      </c>
      <c r="EI7" s="38">
        <v>0.15</v>
      </c>
      <c r="EJ7" s="38">
        <v>0.12</v>
      </c>
      <c r="EK7" s="38">
        <v>0.13</v>
      </c>
      <c r="EL7" s="38">
        <v>0.17</v>
      </c>
      <c r="EM7" s="38">
        <v>0.21</v>
      </c>
      <c r="EN7" s="38">
        <v>0.19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cp:lastPrinted>2021-02-03T02:32:04Z</cp:lastPrinted>
  <dcterms:created xsi:type="dcterms:W3CDTF">2020-12-04T02:24:55Z</dcterms:created>
  <dcterms:modified xsi:type="dcterms:W3CDTF">2021-02-20T02:04:45Z</dcterms:modified>
  <cp:category/>
</cp:coreProperties>
</file>