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mc:AlternateContent xmlns:mc="http://schemas.openxmlformats.org/markup-compatibility/2006">
    <mc:Choice Requires="x15">
      <x15ac:absPath xmlns:x15ac="http://schemas.microsoft.com/office/spreadsheetml/2010/11/ac" url="\\fs1901\76000500経営企画課\02経理グループ\10 経営分析\02 経営比較分析表\Ｒ４年度経営比較分析表（3年度決算）\公共　差し替え\"/>
    </mc:Choice>
  </mc:AlternateContent>
  <xr:revisionPtr revIDLastSave="0" documentId="13_ncr:1_{27D21DE8-036E-44FC-9B86-86096FCCA29A}" xr6:coauthVersionLast="36" xr6:coauthVersionMax="36" xr10:uidLastSave="{00000000-0000-0000-0000-000000000000}"/>
  <workbookProtection workbookAlgorithmName="SHA-512" workbookHashValue="LFIZx8tIyeslA+1DgO915UhERRcD1H0Wc165+JyAoHgLe3cmAFNakj7lV+oJi5Lo9Eqr3W2j6oWMcRpwGS7EfQ==" workbookSaltValue="2Uf9YEjOtdCgj1Sh8pp+Hw==" workbookSpinCount="100000" lockStructure="1"/>
  <bookViews>
    <workbookView xWindow="0" yWindow="0" windowWidth="20490" windowHeight="885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I10" i="4"/>
  <c r="BB8" i="4"/>
  <c r="AL8" i="4"/>
  <c r="AD8" i="4"/>
  <c r="W8" i="4"/>
  <c r="P8" i="4"/>
  <c r="I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<sst xmlns="http://schemas.openxmlformats.org/spreadsheetml/2006/main" count="231" uniqueCount="117">
  <si>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</si>
  <si>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</si>
  <si>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</si>
  <si>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</si>
  <si>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</si>
  <si>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</si>
  <si>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</si>
  <si>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</si>
  <si>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</si>
  <si>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</si>
  <si>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</si>
  <si>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</si>
  <si>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</si>
  <si>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</si>
  <si>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</si>
  <si>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</si>
  <si>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</si>
  <si>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</si>
  <si>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</si>
  <si>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</si>
  <si>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</si>
  <si>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</si>
  <si>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</si>
  <si>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</si>
  <si>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</si>
  <si>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</si>
  <si>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</si>
  <si>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</si>
  <si>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</si>
  <si>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</si>
  <si>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</si>
  <si>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</si>
  <si>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</si>
  <si>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</si>
  <si>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</si>
  <si>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</si>
  <si>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</si>
  <si>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</si>
  <si>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</si>
  <si>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</si>
  <si>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</si>
  <si>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</si>
  <si>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</si>
  <si>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</si>
  <si>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</si>
  <si>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</si>
  <si>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</si>
  <si>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</si>
  <si>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</si>
  <si>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</si>
  <si>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</si>
  <si>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</si>
  <si>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</si>
  <si>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</si>
  <si>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</si>
  <si>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</si>
  <si>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</si>
  <si>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</si>
  <si>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</si>
  <si>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</si>
  <si>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</si>
  <si>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</si>
  <si>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</si>
  <si>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</si>
  <si>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</si>
  <si>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</si>
  <si>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</si>
  <si>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</si>
  <si>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</si>
  <si>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</si>
  <si>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</si>
  <si>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</si>
  <si>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</si>
  <si>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</si>
  <si>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</si>
  <si>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</si>
  <si>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</si>
  <si>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</si>
  <si>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</si>
  <si>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</si>
  <si>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</si>
  <si>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</si>
  <si>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</si>
  <si>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</si>
  <si>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</si>
  <si>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</si>
  <si>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</si>
  <si>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</si>
  <si>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</si>
  <si>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</si>
  <si>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</si>
  <si>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</si>
  <si>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</si>
  <si>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</si>
  <si>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</si>
  <si>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</si>
  <si>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宇都宮市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</si>
  <si>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</si>
  <si>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</si>
  <si>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</si>
  <si>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</si>
  <si>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</si>
  <si>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</si>
  <si>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</si>
  <si>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</si>
  <si>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</si>
  <si>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</si>
  <si>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</si>
  <si>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</si>
  <si>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</si>
  <si>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</si>
  <si>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</si>
  <si>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</si>
  <si>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</si>
  <si>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「①経常収支比率」は一般会計負担金の減などにより前年度比で一時的に低下した。
　「③流動比率」は，未収金が増加したため前年度比で増加した。ただし，類似団体平均値を下回っており分子の流動資産のうち現金預金は年々減少している。
　「⑤経費回収率」は一般会計負担金の減により低下した。下水道使用料収入の減少により，年々低下が続いている。
　また，「⑥汚水処理原価」は前年度比で増加したが，これは，有収水量の減少によるものである。
　「⑧水洗化率」は計画的な管渠の整備及び普及促進活動により，年々上昇傾向にある。
　以上のことから，本市の公共下水道事業は更なる水洗化率の向上を図り使用料の確保に取り組むとともに，汚水処理費の更なる削減が必要である。</t>
    <rPh sb="11" eb="13">
      <t>イッパン</t>
    </rPh>
    <rPh sb="13" eb="15">
      <t>カイケイ</t>
    </rPh>
    <rPh sb="15" eb="18">
      <t>フタンキン</t>
    </rPh>
    <rPh sb="30" eb="33">
      <t>イチジテキ</t>
    </rPh>
    <rPh sb="43" eb="45">
      <t>リュウドウ</t>
    </rPh>
    <rPh sb="45" eb="47">
      <t>ヒリツ</t>
    </rPh>
    <rPh sb="60" eb="63">
      <t>ゼンネンド</t>
    </rPh>
    <rPh sb="63" eb="64">
      <t>ヒ</t>
    </rPh>
    <rPh sb="74" eb="76">
      <t>ルイジ</t>
    </rPh>
    <rPh sb="76" eb="78">
      <t>ダンタイ</t>
    </rPh>
    <rPh sb="78" eb="81">
      <t>ヘイキンチ</t>
    </rPh>
    <rPh sb="82" eb="84">
      <t>シタマワ</t>
    </rPh>
    <rPh sb="91" eb="93">
      <t>リュウドウ</t>
    </rPh>
    <rPh sb="93" eb="95">
      <t>シサン</t>
    </rPh>
    <rPh sb="98" eb="100">
      <t>ゲンキン</t>
    </rPh>
    <rPh sb="100" eb="102">
      <t>ヨキン</t>
    </rPh>
    <rPh sb="103" eb="105">
      <t>ネンネン</t>
    </rPh>
    <rPh sb="105" eb="107">
      <t>ゲンショウ</t>
    </rPh>
    <rPh sb="116" eb="118">
      <t>ケイヒ</t>
    </rPh>
    <rPh sb="118" eb="120">
      <t>カイシュウ</t>
    </rPh>
    <rPh sb="120" eb="121">
      <t>リツ</t>
    </rPh>
    <rPh sb="123" eb="125">
      <t>イッパン</t>
    </rPh>
    <rPh sb="125" eb="127">
      <t>カイケイ</t>
    </rPh>
    <rPh sb="127" eb="130">
      <t>フタンキン</t>
    </rPh>
    <rPh sb="131" eb="132">
      <t>ゲン</t>
    </rPh>
    <rPh sb="135" eb="137">
      <t>テイカ</t>
    </rPh>
    <rPh sb="140" eb="143">
      <t>ゲスイドウ</t>
    </rPh>
    <rPh sb="143" eb="146">
      <t>シヨウリョウ</t>
    </rPh>
    <rPh sb="146" eb="148">
      <t>シュウニュウ</t>
    </rPh>
    <rPh sb="149" eb="151">
      <t>ゲンショウ</t>
    </rPh>
    <rPh sb="155" eb="157">
      <t>ネンネン</t>
    </rPh>
    <rPh sb="157" eb="159">
      <t>テイカ</t>
    </rPh>
    <rPh sb="160" eb="161">
      <t>ツヅ</t>
    </rPh>
    <rPh sb="186" eb="188">
      <t>ゾウカ</t>
    </rPh>
    <rPh sb="196" eb="198">
      <t>ユウシュウ</t>
    </rPh>
    <rPh sb="198" eb="200">
      <t>スイリョウ</t>
    </rPh>
    <rPh sb="263" eb="265">
      <t>ホンシ</t>
    </rPh>
    <rPh sb="266" eb="268">
      <t>コウキョウ</t>
    </rPh>
    <rPh sb="268" eb="271">
      <t>ゲスイドウ</t>
    </rPh>
    <rPh sb="271" eb="273">
      <t>ジギョウ</t>
    </rPh>
    <rPh sb="274" eb="275">
      <t>サラ</t>
    </rPh>
    <rPh sb="277" eb="280">
      <t>スイセンカ</t>
    </rPh>
    <rPh sb="280" eb="281">
      <t>リツ</t>
    </rPh>
    <rPh sb="282" eb="284">
      <t>コウジョウ</t>
    </rPh>
    <rPh sb="285" eb="286">
      <t>ハカ</t>
    </rPh>
    <rPh sb="287" eb="290">
      <t>シヨウリョウ</t>
    </rPh>
    <rPh sb="291" eb="293">
      <t>カクホ</t>
    </rPh>
    <rPh sb="294" eb="295">
      <t>ト</t>
    </rPh>
    <rPh sb="296" eb="297">
      <t>ク</t>
    </rPh>
    <phoneticPr fontId="4"/>
  </si>
  <si>
    <t>　「①有形固定資産減価償却率」は，主要施設の経年化の進行により年々上昇を続けている。今後は，計画的に施設の更新を実施することで，この数値は減少する見込みである。
　「②管渠老朽化率」は，法定耐用年数を超えた管渠の増加に伴い，年々上昇を続けているが,類似団体平均値を下回っており，現時点では，類似団体と比較して法定耐用年数を超過した管渠の割合は低い。
　そのため，「③管渠改善率」についても,「②管渠の老朽化率」と同様，類似団体平均値を下回っている。
　以上のことから，現在は施設の老朽化に対し，適正に更新を進められている。</t>
    <rPh sb="69" eb="71">
      <t>ゲンショウ</t>
    </rPh>
    <rPh sb="234" eb="236">
      <t>ゲンザイ</t>
    </rPh>
    <rPh sb="237" eb="239">
      <t>シセツ</t>
    </rPh>
    <rPh sb="240" eb="243">
      <t>ロウキュウカ</t>
    </rPh>
    <rPh sb="244" eb="245">
      <t>タイ</t>
    </rPh>
    <rPh sb="247" eb="249">
      <t>テキセイ</t>
    </rPh>
    <rPh sb="250" eb="252">
      <t>コウシン</t>
    </rPh>
    <rPh sb="253" eb="254">
      <t>スス</t>
    </rPh>
    <phoneticPr fontId="4"/>
  </si>
  <si>
    <t>　公共下水道事業を円滑に進めるために，経常収益を適切に確保するとともに，施設の効率的な維持管理などにより汚水・雨水の処理費用の更なる抑制に努めることで，経営の健全化・効率化を図る必要がある。
　また，今後は管渠の経年化の進行が見込まれるため，点検・調査結果を踏まえ，計画的に更新工事などを進め，老朽化対策を実施していく。そのために適切に企業債等を活用し，財政収支の整合を図りながら計画的に進めていく。</t>
    <rPh sb="87" eb="88">
      <t>ハカ</t>
    </rPh>
    <rPh sb="89" eb="91">
      <t>ヒツヨウ</t>
    </rPh>
    <rPh sb="194" eb="195">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</si>
</sst>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0.33</c:v>
                </c:pt>
                <c:pt idx="1">
                  <c:v>7.0000000000000007E-2</c:v>
                </c:pt>
                <c:pt idx="2">
                  <c:v>0.15</c:v>
                </c:pt>
                <c:pt idx="3">
                  <c:v>0.1</c:v>
                </c:pt>
                <c:pt idx="4">
                  <c:v>0.03</c:v>
                </c:pt>
              </c:numCache>
            </c:numRef>
          </c:val>
          <c:extLst>
            <c:ext xmlns:c16="http://schemas.microsoft.com/office/drawing/2014/chart" uri="{C3380CC4-5D6E-409C-BE32-E72D297353CC}">
              <c16:uniqueId val="{00000000-A038-480A-8E98-91E48A0F0AB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0.21</c:v>
                </c:pt>
                <c:pt idx="2">
                  <c:v>0.19</c:v>
                </c:pt>
                <c:pt idx="3">
                  <c:v>0.19</c:v>
                </c:pt>
                <c:pt idx="4">
                  <c:v>0.19</c:v>
                </c:pt>
              </c:numCache>
            </c:numRef>
          </c:val>
          <c:smooth val="0"/>
          <c:extLst>
            <c:ext xmlns:c16="http://schemas.microsoft.com/office/drawing/2014/chart" uri="{C3380CC4-5D6E-409C-BE32-E72D297353CC}">
              <c16:uniqueId val="{00000001-A038-480A-8E98-91E48A0F0AB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79.39</c:v>
                </c:pt>
                <c:pt idx="1">
                  <c:v>79</c:v>
                </c:pt>
                <c:pt idx="2">
                  <c:v>79.69</c:v>
                </c:pt>
                <c:pt idx="3">
                  <c:v>77.239999999999995</c:v>
                </c:pt>
                <c:pt idx="4">
                  <c:v>82.5</c:v>
                </c:pt>
              </c:numCache>
            </c:numRef>
          </c:val>
          <c:extLst>
            <c:ext xmlns:c16="http://schemas.microsoft.com/office/drawing/2014/chart" uri="{C3380CC4-5D6E-409C-BE32-E72D297353CC}">
              <c16:uniqueId val="{00000000-51DC-4F16-B770-5D1AFA7BDEF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61.54</c:v>
                </c:pt>
                <c:pt idx="1">
                  <c:v>61.93</c:v>
                </c:pt>
                <c:pt idx="2">
                  <c:v>61.32</c:v>
                </c:pt>
                <c:pt idx="3">
                  <c:v>61.7</c:v>
                </c:pt>
                <c:pt idx="4">
                  <c:v>63.04</c:v>
                </c:pt>
              </c:numCache>
            </c:numRef>
          </c:val>
          <c:smooth val="0"/>
          <c:extLst>
            <c:ext xmlns:c16="http://schemas.microsoft.com/office/drawing/2014/chart" uri="{C3380CC4-5D6E-409C-BE32-E72D297353CC}">
              <c16:uniqueId val="{00000001-51DC-4F16-B770-5D1AFA7BDEF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95.94</c:v>
                </c:pt>
                <c:pt idx="1">
                  <c:v>96.17</c:v>
                </c:pt>
                <c:pt idx="2">
                  <c:v>96.2</c:v>
                </c:pt>
                <c:pt idx="3">
                  <c:v>96.3</c:v>
                </c:pt>
                <c:pt idx="4">
                  <c:v>96.63</c:v>
                </c:pt>
              </c:numCache>
            </c:numRef>
          </c:val>
          <c:extLst>
            <c:ext xmlns:c16="http://schemas.microsoft.com/office/drawing/2014/chart" uri="{C3380CC4-5D6E-409C-BE32-E72D297353CC}">
              <c16:uniqueId val="{00000000-0D77-44B9-BBCD-9733895A6F7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94.13</c:v>
                </c:pt>
                <c:pt idx="1">
                  <c:v>94.45</c:v>
                </c:pt>
                <c:pt idx="2">
                  <c:v>94.58</c:v>
                </c:pt>
                <c:pt idx="3">
                  <c:v>94.56</c:v>
                </c:pt>
                <c:pt idx="4">
                  <c:v>94.75</c:v>
                </c:pt>
              </c:numCache>
            </c:numRef>
          </c:val>
          <c:smooth val="0"/>
          <c:extLst>
            <c:ext xmlns:c16="http://schemas.microsoft.com/office/drawing/2014/chart" uri="{C3380CC4-5D6E-409C-BE32-E72D297353CC}">
              <c16:uniqueId val="{00000001-0D77-44B9-BBCD-9733895A6F7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111.85</c:v>
                </c:pt>
                <c:pt idx="1">
                  <c:v>108.61</c:v>
                </c:pt>
                <c:pt idx="2">
                  <c:v>102.36</c:v>
                </c:pt>
                <c:pt idx="3">
                  <c:v>101.07</c:v>
                </c:pt>
                <c:pt idx="4">
                  <c:v>97.8</c:v>
                </c:pt>
              </c:numCache>
            </c:numRef>
          </c:val>
          <c:extLst>
            <c:ext xmlns:c16="http://schemas.microsoft.com/office/drawing/2014/chart" uri="{C3380CC4-5D6E-409C-BE32-E72D297353CC}">
              <c16:uniqueId val="{00000000-4CE6-42F0-A2C4-DD907298F09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107.43</c:v>
                </c:pt>
                <c:pt idx="1">
                  <c:v>107.64</c:v>
                </c:pt>
                <c:pt idx="2">
                  <c:v>107.03</c:v>
                </c:pt>
                <c:pt idx="3">
                  <c:v>106.55</c:v>
                </c:pt>
                <c:pt idx="4">
                  <c:v>106.01</c:v>
                </c:pt>
              </c:numCache>
            </c:numRef>
          </c:val>
          <c:smooth val="0"/>
          <c:extLst>
            <c:ext xmlns:c16="http://schemas.microsoft.com/office/drawing/2014/chart" uri="{C3380CC4-5D6E-409C-BE32-E72D297353CC}">
              <c16:uniqueId val="{00000001-4CE6-42F0-A2C4-DD907298F09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40.31</c:v>
                </c:pt>
                <c:pt idx="1">
                  <c:v>42.21</c:v>
                </c:pt>
                <c:pt idx="2">
                  <c:v>43.89</c:v>
                </c:pt>
                <c:pt idx="3">
                  <c:v>45.28</c:v>
                </c:pt>
                <c:pt idx="4">
                  <c:v>46.94</c:v>
                </c:pt>
              </c:numCache>
            </c:numRef>
          </c:val>
          <c:extLst>
            <c:ext xmlns:c16="http://schemas.microsoft.com/office/drawing/2014/chart" uri="{C3380CC4-5D6E-409C-BE32-E72D297353CC}">
              <c16:uniqueId val="{00000000-8285-4F8A-8A0E-A3DC6C13582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30.11</c:v>
                </c:pt>
                <c:pt idx="1">
                  <c:v>30.45</c:v>
                </c:pt>
                <c:pt idx="2">
                  <c:v>31.01</c:v>
                </c:pt>
                <c:pt idx="3">
                  <c:v>28.87</c:v>
                </c:pt>
                <c:pt idx="4">
                  <c:v>31.34</c:v>
                </c:pt>
              </c:numCache>
            </c:numRef>
          </c:val>
          <c:smooth val="0"/>
          <c:extLst>
            <c:ext xmlns:c16="http://schemas.microsoft.com/office/drawing/2014/chart" uri="{C3380CC4-5D6E-409C-BE32-E72D297353CC}">
              <c16:uniqueId val="{00000001-8285-4F8A-8A0E-A3DC6C13582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2.4900000000000002</c:v>
                </c:pt>
                <c:pt idx="1">
                  <c:v>2.83</c:v>
                </c:pt>
                <c:pt idx="2">
                  <c:v>3.14</c:v>
                </c:pt>
                <c:pt idx="3">
                  <c:v>3.58</c:v>
                </c:pt>
                <c:pt idx="4">
                  <c:v>3.98</c:v>
                </c:pt>
              </c:numCache>
            </c:numRef>
          </c:val>
          <c:extLst>
            <c:ext xmlns:c16="http://schemas.microsoft.com/office/drawing/2014/chart" uri="{C3380CC4-5D6E-409C-BE32-E72D297353CC}">
              <c16:uniqueId val="{00000000-94B3-4E0E-A07D-755AA2B47A0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4.54</c:v>
                </c:pt>
                <c:pt idx="1">
                  <c:v>4.8499999999999996</c:v>
                </c:pt>
                <c:pt idx="2">
                  <c:v>4.95</c:v>
                </c:pt>
                <c:pt idx="3">
                  <c:v>5.64</c:v>
                </c:pt>
                <c:pt idx="4">
                  <c:v>6.43</c:v>
                </c:pt>
              </c:numCache>
            </c:numRef>
          </c:val>
          <c:smooth val="0"/>
          <c:extLst>
            <c:ext xmlns:c16="http://schemas.microsoft.com/office/drawing/2014/chart" uri="{C3380CC4-5D6E-409C-BE32-E72D297353CC}">
              <c16:uniqueId val="{00000001-94B3-4E0E-A07D-755AA2B47A0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85-4590-8FF9-C2837472EA1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10.199999999999999</c:v>
                </c:pt>
                <c:pt idx="1">
                  <c:v>9.1999999999999993</c:v>
                </c:pt>
                <c:pt idx="2">
                  <c:v>7.69</c:v>
                </c:pt>
                <c:pt idx="3">
                  <c:v>5.95</c:v>
                </c:pt>
                <c:pt idx="4">
                  <c:v>5.27</c:v>
                </c:pt>
              </c:numCache>
            </c:numRef>
          </c:val>
          <c:smooth val="0"/>
          <c:extLst>
            <c:ext xmlns:c16="http://schemas.microsoft.com/office/drawing/2014/chart" uri="{C3380CC4-5D6E-409C-BE32-E72D297353CC}">
              <c16:uniqueId val="{00000001-E985-4590-8FF9-C2837472EA1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85.13</c:v>
                </c:pt>
                <c:pt idx="1">
                  <c:v>93.22</c:v>
                </c:pt>
                <c:pt idx="2">
                  <c:v>73.44</c:v>
                </c:pt>
                <c:pt idx="3">
                  <c:v>61.7</c:v>
                </c:pt>
                <c:pt idx="4">
                  <c:v>62.3</c:v>
                </c:pt>
              </c:numCache>
            </c:numRef>
          </c:val>
          <c:extLst>
            <c:ext xmlns:c16="http://schemas.microsoft.com/office/drawing/2014/chart" uri="{C3380CC4-5D6E-409C-BE32-E72D297353CC}">
              <c16:uniqueId val="{00000000-62E5-4F94-BF1C-553B6DAD31C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65.83</c:v>
                </c:pt>
                <c:pt idx="1">
                  <c:v>72.22</c:v>
                </c:pt>
                <c:pt idx="2">
                  <c:v>73.02</c:v>
                </c:pt>
                <c:pt idx="3">
                  <c:v>72.930000000000007</c:v>
                </c:pt>
                <c:pt idx="4">
                  <c:v>80.08</c:v>
                </c:pt>
              </c:numCache>
            </c:numRef>
          </c:val>
          <c:smooth val="0"/>
          <c:extLst>
            <c:ext xmlns:c16="http://schemas.microsoft.com/office/drawing/2014/chart" uri="{C3380CC4-5D6E-409C-BE32-E72D297353CC}">
              <c16:uniqueId val="{00000001-62E5-4F94-BF1C-553B6DAD31C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206.07</c:v>
                </c:pt>
                <c:pt idx="1">
                  <c:v>151.72</c:v>
                </c:pt>
                <c:pt idx="2">
                  <c:v>106.62</c:v>
                </c:pt>
                <c:pt idx="3">
                  <c:v>517.98</c:v>
                </c:pt>
                <c:pt idx="4">
                  <c:v>473.54</c:v>
                </c:pt>
              </c:numCache>
            </c:numRef>
          </c:val>
          <c:extLst>
            <c:ext xmlns:c16="http://schemas.microsoft.com/office/drawing/2014/chart" uri="{C3380CC4-5D6E-409C-BE32-E72D297353CC}">
              <c16:uniqueId val="{00000000-E858-4010-892D-6B506954DDD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805.14</c:v>
                </c:pt>
                <c:pt idx="1">
                  <c:v>730.93</c:v>
                </c:pt>
                <c:pt idx="2">
                  <c:v>708.89</c:v>
                </c:pt>
                <c:pt idx="3">
                  <c:v>730.52</c:v>
                </c:pt>
                <c:pt idx="4">
                  <c:v>672.33</c:v>
                </c:pt>
              </c:numCache>
            </c:numRef>
          </c:val>
          <c:smooth val="0"/>
          <c:extLst>
            <c:ext xmlns:c16="http://schemas.microsoft.com/office/drawing/2014/chart" uri="{C3380CC4-5D6E-409C-BE32-E72D297353CC}">
              <c16:uniqueId val="{00000001-E858-4010-892D-6B506954DDD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126.15</c:v>
                </c:pt>
                <c:pt idx="1">
                  <c:v>98.41</c:v>
                </c:pt>
                <c:pt idx="2">
                  <c:v>98.4</c:v>
                </c:pt>
                <c:pt idx="3">
                  <c:v>97.67</c:v>
                </c:pt>
                <c:pt idx="4">
                  <c:v>92.45</c:v>
                </c:pt>
              </c:numCache>
            </c:numRef>
          </c:val>
          <c:extLst>
            <c:ext xmlns:c16="http://schemas.microsoft.com/office/drawing/2014/chart" uri="{C3380CC4-5D6E-409C-BE32-E72D297353CC}">
              <c16:uniqueId val="{00000000-977E-4992-B6BF-8A8D7503534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100.22</c:v>
                </c:pt>
                <c:pt idx="1">
                  <c:v>98.09</c:v>
                </c:pt>
                <c:pt idx="2">
                  <c:v>97.91</c:v>
                </c:pt>
                <c:pt idx="3">
                  <c:v>98.61</c:v>
                </c:pt>
                <c:pt idx="4">
                  <c:v>98.75</c:v>
                </c:pt>
              </c:numCache>
            </c:numRef>
          </c:val>
          <c:smooth val="0"/>
          <c:extLst>
            <c:ext xmlns:c16="http://schemas.microsoft.com/office/drawing/2014/chart" uri="{C3380CC4-5D6E-409C-BE32-E72D297353CC}">
              <c16:uniqueId val="{00000001-977E-4992-B6BF-8A8D7503534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120.34</c:v>
                </c:pt>
                <c:pt idx="1">
                  <c:v>154.30000000000001</c:v>
                </c:pt>
                <c:pt idx="2">
                  <c:v>153.9</c:v>
                </c:pt>
                <c:pt idx="3">
                  <c:v>151.97999999999999</c:v>
                </c:pt>
                <c:pt idx="4">
                  <c:v>160.03</c:v>
                </c:pt>
              </c:numCache>
            </c:numRef>
          </c:val>
          <c:extLst>
            <c:ext xmlns:c16="http://schemas.microsoft.com/office/drawing/2014/chart" uri="{C3380CC4-5D6E-409C-BE32-E72D297353CC}">
              <c16:uniqueId val="{00000000-B380-445B-BBAB-305198709A6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144.79</c:v>
                </c:pt>
                <c:pt idx="1">
                  <c:v>146.08000000000001</c:v>
                </c:pt>
                <c:pt idx="2">
                  <c:v>144.11000000000001</c:v>
                </c:pt>
                <c:pt idx="3">
                  <c:v>141.24</c:v>
                </c:pt>
                <c:pt idx="4">
                  <c:v>142.03</c:v>
                </c:pt>
              </c:numCache>
            </c:numRef>
          </c:val>
          <c:smooth val="0"/>
          <c:extLst>
            <c:ext xmlns:c16="http://schemas.microsoft.com/office/drawing/2014/chart" uri="{C3380CC4-5D6E-409C-BE32-E72D297353CC}">
              <c16:uniqueId val="{00000001-B380-445B-BBAB-305198709A6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栃木県　宇都宮市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Ac1</v>
      </c>
      <c r="X8" s="66"/>
      <c r="Y8" s="66"/>
      <c r="Z8" s="66"/>
      <c r="AA8" s="66"/>
      <c r="AB8" s="66"/>
      <c r="AC8" s="66"/>
      <c r="AD8" s="67" t="str">
        <f>データ!$M$6</f>
        <v>自治体職員</v>
      </c>
      <c r="AE8" s="67"/>
      <c r="AF8" s="67"/>
      <c r="AG8" s="67"/>
      <c r="AH8" s="67"/>
      <c r="AI8" s="67"/>
      <c r="AJ8" s="67"/>
      <c r="AK8" s="3"/>
      <c r="AL8" s="55">
        <f>データ!S6</f>
        <v>519136</v>
      </c>
      <c r="AM8" s="55"/>
      <c r="AN8" s="55"/>
      <c r="AO8" s="55"/>
      <c r="AP8" s="55"/>
      <c r="AQ8" s="55"/>
      <c r="AR8" s="55"/>
      <c r="AS8" s="55"/>
      <c r="AT8" s="54">
        <f>データ!T6</f>
        <v>416.85</v>
      </c>
      <c r="AU8" s="54"/>
      <c r="AV8" s="54"/>
      <c r="AW8" s="54"/>
      <c r="AX8" s="54"/>
      <c r="AY8" s="54"/>
      <c r="AZ8" s="54"/>
      <c r="BA8" s="54"/>
      <c r="BB8" s="54">
        <f>データ!U6</f>
        <v>1245.3800000000001</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75.81</v>
      </c>
      <c r="J10" s="54"/>
      <c r="K10" s="54"/>
      <c r="L10" s="54"/>
      <c r="M10" s="54"/>
      <c r="N10" s="54"/>
      <c r="O10" s="54"/>
      <c r="P10" s="54">
        <f>データ!P6</f>
        <v>84.58</v>
      </c>
      <c r="Q10" s="54"/>
      <c r="R10" s="54"/>
      <c r="S10" s="54"/>
      <c r="T10" s="54"/>
      <c r="U10" s="54"/>
      <c r="V10" s="54"/>
      <c r="W10" s="54">
        <f>データ!Q6</f>
        <v>64.48</v>
      </c>
      <c r="X10" s="54"/>
      <c r="Y10" s="54"/>
      <c r="Z10" s="54"/>
      <c r="AA10" s="54"/>
      <c r="AB10" s="54"/>
      <c r="AC10" s="54"/>
      <c r="AD10" s="55">
        <f>データ!R6</f>
        <v>2695</v>
      </c>
      <c r="AE10" s="55"/>
      <c r="AF10" s="55"/>
      <c r="AG10" s="55"/>
      <c r="AH10" s="55"/>
      <c r="AI10" s="55"/>
      <c r="AJ10" s="55"/>
      <c r="AK10" s="2"/>
      <c r="AL10" s="55">
        <f>データ!V6</f>
        <v>437568</v>
      </c>
      <c r="AM10" s="55"/>
      <c r="AN10" s="55"/>
      <c r="AO10" s="55"/>
      <c r="AP10" s="55"/>
      <c r="AQ10" s="55"/>
      <c r="AR10" s="55"/>
      <c r="AS10" s="55"/>
      <c r="AT10" s="54">
        <f>データ!W6</f>
        <v>80.739999999999995</v>
      </c>
      <c r="AU10" s="54"/>
      <c r="AV10" s="54"/>
      <c r="AW10" s="54"/>
      <c r="AX10" s="54"/>
      <c r="AY10" s="54"/>
      <c r="AZ10" s="54"/>
      <c r="BA10" s="54"/>
      <c r="BB10" s="54">
        <f>データ!X6</f>
        <v>5419.47</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LbKxK1zvcUYmNYC7mfMAaflA3H35OQ0+RaU1xsmFwyBn1KNtQTnpKm+GVETpUnxgeIFfNe4z14IBy1T1+848Vw==" saltValue="8OgiHatiCXNr1ALhQjiBM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92011</v>
      </c>
      <c r="D6" s="19">
        <f t="shared" si="3"/>
        <v>46</v>
      </c>
      <c r="E6" s="19">
        <f t="shared" si="3"/>
        <v>17</v>
      </c>
      <c r="F6" s="19">
        <f t="shared" si="3"/>
        <v>1</v>
      </c>
      <c r="G6" s="19">
        <f t="shared" si="3"/>
        <v>0</v>
      </c>
      <c r="H6" s="19" t="str">
        <f t="shared" si="3"/>
        <v>栃木県　宇都宮市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75.81</v>
      </c>
      <c r="P6" s="20">
        <f t="shared" si="3"/>
        <v>84.58</v>
      </c>
      <c r="Q6" s="20">
        <f t="shared" si="3"/>
        <v>64.48</v>
      </c>
      <c r="R6" s="20">
        <f t="shared" si="3"/>
        <v>2695</v>
      </c>
      <c r="S6" s="20">
        <f t="shared" si="3"/>
        <v>519136</v>
      </c>
      <c r="T6" s="20">
        <f t="shared" si="3"/>
        <v>416.85</v>
      </c>
      <c r="U6" s="20">
        <f t="shared" si="3"/>
        <v>1245.3800000000001</v>
      </c>
      <c r="V6" s="20">
        <f t="shared" si="3"/>
        <v>437568</v>
      </c>
      <c r="W6" s="20">
        <f t="shared" si="3"/>
        <v>80.739999999999995</v>
      </c>
      <c r="X6" s="20">
        <f t="shared" si="3"/>
        <v>5419.47</v>
      </c>
      <c r="Y6" s="21">
        <f>IF(Y7="",NA(),Y7)</f>
        <v>111.85</v>
      </c>
      <c r="Z6" s="21">
        <f t="shared" ref="Z6:AH6" si="4">IF(Z7="",NA(),Z7)</f>
        <v>108.61</v>
      </c>
      <c r="AA6" s="21">
        <f t="shared" si="4"/>
        <v>102.36</v>
      </c>
      <c r="AB6" s="21">
        <f t="shared" si="4"/>
        <v>101.07</v>
      </c>
      <c r="AC6" s="21">
        <f t="shared" si="4"/>
        <v>97.8</v>
      </c>
      <c r="AD6" s="21">
        <f t="shared" si="4"/>
        <v>107.43</v>
      </c>
      <c r="AE6" s="21">
        <f t="shared" si="4"/>
        <v>107.64</v>
      </c>
      <c r="AF6" s="21">
        <f t="shared" si="4"/>
        <v>107.03</v>
      </c>
      <c r="AG6" s="21">
        <f t="shared" si="4"/>
        <v>106.55</v>
      </c>
      <c r="AH6" s="21">
        <f t="shared" si="4"/>
        <v>106.01</v>
      </c>
      <c r="AI6" s="20" t="str">
        <f>IF(AI7="","",IF(AI7="-","【-】","【"&amp;SUBSTITUTE(TEXT(AI7,"#,##0.00"),"-","△")&amp;"】"))</f>
        <v>【107.02】</v>
      </c>
      <c r="AJ6" s="20">
        <f>IF(AJ7="",NA(),AJ7)</f>
        <v>0</v>
      </c>
      <c r="AK6" s="20">
        <f t="shared" ref="AK6:AS6" si="5">IF(AK7="",NA(),AK7)</f>
        <v>0</v>
      </c>
      <c r="AL6" s="20">
        <f t="shared" si="5"/>
        <v>0</v>
      </c>
      <c r="AM6" s="20">
        <f t="shared" si="5"/>
        <v>0</v>
      </c>
      <c r="AN6" s="20">
        <f t="shared" si="5"/>
        <v>0</v>
      </c>
      <c r="AO6" s="21">
        <f t="shared" si="5"/>
        <v>10.199999999999999</v>
      </c>
      <c r="AP6" s="21">
        <f t="shared" si="5"/>
        <v>9.1999999999999993</v>
      </c>
      <c r="AQ6" s="21">
        <f t="shared" si="5"/>
        <v>7.69</v>
      </c>
      <c r="AR6" s="21">
        <f t="shared" si="5"/>
        <v>5.95</v>
      </c>
      <c r="AS6" s="21">
        <f t="shared" si="5"/>
        <v>5.27</v>
      </c>
      <c r="AT6" s="20" t="str">
        <f>IF(AT7="","",IF(AT7="-","【-】","【"&amp;SUBSTITUTE(TEXT(AT7,"#,##0.00"),"-","△")&amp;"】"))</f>
        <v>【3.09】</v>
      </c>
      <c r="AU6" s="21">
        <f>IF(AU7="",NA(),AU7)</f>
        <v>85.13</v>
      </c>
      <c r="AV6" s="21">
        <f t="shared" ref="AV6:BD6" si="6">IF(AV7="",NA(),AV7)</f>
        <v>93.22</v>
      </c>
      <c r="AW6" s="21">
        <f t="shared" si="6"/>
        <v>73.44</v>
      </c>
      <c r="AX6" s="21">
        <f t="shared" si="6"/>
        <v>61.7</v>
      </c>
      <c r="AY6" s="21">
        <f t="shared" si="6"/>
        <v>62.3</v>
      </c>
      <c r="AZ6" s="21">
        <f t="shared" si="6"/>
        <v>65.83</v>
      </c>
      <c r="BA6" s="21">
        <f t="shared" si="6"/>
        <v>72.22</v>
      </c>
      <c r="BB6" s="21">
        <f t="shared" si="6"/>
        <v>73.02</v>
      </c>
      <c r="BC6" s="21">
        <f t="shared" si="6"/>
        <v>72.930000000000007</v>
      </c>
      <c r="BD6" s="21">
        <f t="shared" si="6"/>
        <v>80.08</v>
      </c>
      <c r="BE6" s="20" t="str">
        <f>IF(BE7="","",IF(BE7="-","【-】","【"&amp;SUBSTITUTE(TEXT(BE7,"#,##0.00"),"-","△")&amp;"】"))</f>
        <v>【71.39】</v>
      </c>
      <c r="BF6" s="21">
        <f>IF(BF7="",NA(),BF7)</f>
        <v>206.07</v>
      </c>
      <c r="BG6" s="21">
        <f t="shared" ref="BG6:BO6" si="7">IF(BG7="",NA(),BG7)</f>
        <v>151.72</v>
      </c>
      <c r="BH6" s="21">
        <f t="shared" si="7"/>
        <v>106.62</v>
      </c>
      <c r="BI6" s="21">
        <f t="shared" si="7"/>
        <v>517.98</v>
      </c>
      <c r="BJ6" s="21">
        <f t="shared" si="7"/>
        <v>473.54</v>
      </c>
      <c r="BK6" s="21">
        <f t="shared" si="7"/>
        <v>805.14</v>
      </c>
      <c r="BL6" s="21">
        <f t="shared" si="7"/>
        <v>730.93</v>
      </c>
      <c r="BM6" s="21">
        <f t="shared" si="7"/>
        <v>708.89</v>
      </c>
      <c r="BN6" s="21">
        <f t="shared" si="7"/>
        <v>730.52</v>
      </c>
      <c r="BO6" s="21">
        <f t="shared" si="7"/>
        <v>672.33</v>
      </c>
      <c r="BP6" s="20" t="str">
        <f>IF(BP7="","",IF(BP7="-","【-】","【"&amp;SUBSTITUTE(TEXT(BP7,"#,##0.00"),"-","△")&amp;"】"))</f>
        <v>【669.11】</v>
      </c>
      <c r="BQ6" s="21">
        <f>IF(BQ7="",NA(),BQ7)</f>
        <v>126.15</v>
      </c>
      <c r="BR6" s="21">
        <f t="shared" ref="BR6:BZ6" si="8">IF(BR7="",NA(),BR7)</f>
        <v>98.41</v>
      </c>
      <c r="BS6" s="21">
        <f t="shared" si="8"/>
        <v>98.4</v>
      </c>
      <c r="BT6" s="21">
        <f t="shared" si="8"/>
        <v>97.67</v>
      </c>
      <c r="BU6" s="21">
        <f t="shared" si="8"/>
        <v>92.45</v>
      </c>
      <c r="BV6" s="21">
        <f t="shared" si="8"/>
        <v>100.22</v>
      </c>
      <c r="BW6" s="21">
        <f t="shared" si="8"/>
        <v>98.09</v>
      </c>
      <c r="BX6" s="21">
        <f t="shared" si="8"/>
        <v>97.91</v>
      </c>
      <c r="BY6" s="21">
        <f t="shared" si="8"/>
        <v>98.61</v>
      </c>
      <c r="BZ6" s="21">
        <f t="shared" si="8"/>
        <v>98.75</v>
      </c>
      <c r="CA6" s="20" t="str">
        <f>IF(CA7="","",IF(CA7="-","【-】","【"&amp;SUBSTITUTE(TEXT(CA7,"#,##0.00"),"-","△")&amp;"】"))</f>
        <v>【99.73】</v>
      </c>
      <c r="CB6" s="21">
        <f>IF(CB7="",NA(),CB7)</f>
        <v>120.34</v>
      </c>
      <c r="CC6" s="21">
        <f t="shared" ref="CC6:CK6" si="9">IF(CC7="",NA(),CC7)</f>
        <v>154.30000000000001</v>
      </c>
      <c r="CD6" s="21">
        <f t="shared" si="9"/>
        <v>153.9</v>
      </c>
      <c r="CE6" s="21">
        <f t="shared" si="9"/>
        <v>151.97999999999999</v>
      </c>
      <c r="CF6" s="21">
        <f t="shared" si="9"/>
        <v>160.03</v>
      </c>
      <c r="CG6" s="21">
        <f t="shared" si="9"/>
        <v>144.79</v>
      </c>
      <c r="CH6" s="21">
        <f t="shared" si="9"/>
        <v>146.08000000000001</v>
      </c>
      <c r="CI6" s="21">
        <f t="shared" si="9"/>
        <v>144.11000000000001</v>
      </c>
      <c r="CJ6" s="21">
        <f t="shared" si="9"/>
        <v>141.24</v>
      </c>
      <c r="CK6" s="21">
        <f t="shared" si="9"/>
        <v>142.03</v>
      </c>
      <c r="CL6" s="20" t="str">
        <f>IF(CL7="","",IF(CL7="-","【-】","【"&amp;SUBSTITUTE(TEXT(CL7,"#,##0.00"),"-","△")&amp;"】"))</f>
        <v>【134.98】</v>
      </c>
      <c r="CM6" s="21">
        <f>IF(CM7="",NA(),CM7)</f>
        <v>79.39</v>
      </c>
      <c r="CN6" s="21">
        <f t="shared" ref="CN6:CV6" si="10">IF(CN7="",NA(),CN7)</f>
        <v>79</v>
      </c>
      <c r="CO6" s="21">
        <f t="shared" si="10"/>
        <v>79.69</v>
      </c>
      <c r="CP6" s="21">
        <f t="shared" si="10"/>
        <v>77.239999999999995</v>
      </c>
      <c r="CQ6" s="21">
        <f t="shared" si="10"/>
        <v>82.5</v>
      </c>
      <c r="CR6" s="21">
        <f t="shared" si="10"/>
        <v>61.54</v>
      </c>
      <c r="CS6" s="21">
        <f t="shared" si="10"/>
        <v>61.93</v>
      </c>
      <c r="CT6" s="21">
        <f t="shared" si="10"/>
        <v>61.32</v>
      </c>
      <c r="CU6" s="21">
        <f t="shared" si="10"/>
        <v>61.7</v>
      </c>
      <c r="CV6" s="21">
        <f t="shared" si="10"/>
        <v>63.04</v>
      </c>
      <c r="CW6" s="20" t="str">
        <f>IF(CW7="","",IF(CW7="-","【-】","【"&amp;SUBSTITUTE(TEXT(CW7,"#,##0.00"),"-","△")&amp;"】"))</f>
        <v>【59.99】</v>
      </c>
      <c r="CX6" s="21">
        <f>IF(CX7="",NA(),CX7)</f>
        <v>95.94</v>
      </c>
      <c r="CY6" s="21">
        <f t="shared" ref="CY6:DG6" si="11">IF(CY7="",NA(),CY7)</f>
        <v>96.17</v>
      </c>
      <c r="CZ6" s="21">
        <f t="shared" si="11"/>
        <v>96.2</v>
      </c>
      <c r="DA6" s="21">
        <f t="shared" si="11"/>
        <v>96.3</v>
      </c>
      <c r="DB6" s="21">
        <f t="shared" si="11"/>
        <v>96.63</v>
      </c>
      <c r="DC6" s="21">
        <f t="shared" si="11"/>
        <v>94.13</v>
      </c>
      <c r="DD6" s="21">
        <f t="shared" si="11"/>
        <v>94.45</v>
      </c>
      <c r="DE6" s="21">
        <f t="shared" si="11"/>
        <v>94.58</v>
      </c>
      <c r="DF6" s="21">
        <f t="shared" si="11"/>
        <v>94.56</v>
      </c>
      <c r="DG6" s="21">
        <f t="shared" si="11"/>
        <v>94.75</v>
      </c>
      <c r="DH6" s="20" t="str">
        <f>IF(DH7="","",IF(DH7="-","【-】","【"&amp;SUBSTITUTE(TEXT(DH7,"#,##0.00"),"-","△")&amp;"】"))</f>
        <v>【95.72】</v>
      </c>
      <c r="DI6" s="21">
        <f>IF(DI7="",NA(),DI7)</f>
        <v>40.31</v>
      </c>
      <c r="DJ6" s="21">
        <f t="shared" ref="DJ6:DR6" si="12">IF(DJ7="",NA(),DJ7)</f>
        <v>42.21</v>
      </c>
      <c r="DK6" s="21">
        <f t="shared" si="12"/>
        <v>43.89</v>
      </c>
      <c r="DL6" s="21">
        <f t="shared" si="12"/>
        <v>45.28</v>
      </c>
      <c r="DM6" s="21">
        <f t="shared" si="12"/>
        <v>46.94</v>
      </c>
      <c r="DN6" s="21">
        <f t="shared" si="12"/>
        <v>30.11</v>
      </c>
      <c r="DO6" s="21">
        <f t="shared" si="12"/>
        <v>30.45</v>
      </c>
      <c r="DP6" s="21">
        <f t="shared" si="12"/>
        <v>31.01</v>
      </c>
      <c r="DQ6" s="21">
        <f t="shared" si="12"/>
        <v>28.87</v>
      </c>
      <c r="DR6" s="21">
        <f t="shared" si="12"/>
        <v>31.34</v>
      </c>
      <c r="DS6" s="20" t="str">
        <f>IF(DS7="","",IF(DS7="-","【-】","【"&amp;SUBSTITUTE(TEXT(DS7,"#,##0.00"),"-","△")&amp;"】"))</f>
        <v>【38.17】</v>
      </c>
      <c r="DT6" s="21">
        <f>IF(DT7="",NA(),DT7)</f>
        <v>2.4900000000000002</v>
      </c>
      <c r="DU6" s="21">
        <f t="shared" ref="DU6:EC6" si="13">IF(DU7="",NA(),DU7)</f>
        <v>2.83</v>
      </c>
      <c r="DV6" s="21">
        <f t="shared" si="13"/>
        <v>3.14</v>
      </c>
      <c r="DW6" s="21">
        <f t="shared" si="13"/>
        <v>3.58</v>
      </c>
      <c r="DX6" s="21">
        <f t="shared" si="13"/>
        <v>3.98</v>
      </c>
      <c r="DY6" s="21">
        <f t="shared" si="13"/>
        <v>4.54</v>
      </c>
      <c r="DZ6" s="21">
        <f t="shared" si="13"/>
        <v>4.8499999999999996</v>
      </c>
      <c r="EA6" s="21">
        <f t="shared" si="13"/>
        <v>4.95</v>
      </c>
      <c r="EB6" s="21">
        <f t="shared" si="13"/>
        <v>5.64</v>
      </c>
      <c r="EC6" s="21">
        <f t="shared" si="13"/>
        <v>6.43</v>
      </c>
      <c r="ED6" s="20" t="str">
        <f>IF(ED7="","",IF(ED7="-","【-】","【"&amp;SUBSTITUTE(TEXT(ED7,"#,##0.00"),"-","△")&amp;"】"))</f>
        <v>【6.54】</v>
      </c>
      <c r="EE6" s="21">
        <f>IF(EE7="",NA(),EE7)</f>
        <v>0.33</v>
      </c>
      <c r="EF6" s="21">
        <f t="shared" ref="EF6:EN6" si="14">IF(EF7="",NA(),EF7)</f>
        <v>7.0000000000000007E-2</v>
      </c>
      <c r="EG6" s="21">
        <f t="shared" si="14"/>
        <v>0.15</v>
      </c>
      <c r="EH6" s="21">
        <f t="shared" si="14"/>
        <v>0.1</v>
      </c>
      <c r="EI6" s="21">
        <f t="shared" si="14"/>
        <v>0.03</v>
      </c>
      <c r="EJ6" s="21">
        <f t="shared" si="14"/>
        <v>0.17</v>
      </c>
      <c r="EK6" s="21">
        <f t="shared" si="14"/>
        <v>0.21</v>
      </c>
      <c r="EL6" s="21">
        <f t="shared" si="14"/>
        <v>0.19</v>
      </c>
      <c r="EM6" s="21">
        <f t="shared" si="14"/>
        <v>0.19</v>
      </c>
      <c r="EN6" s="21">
        <f t="shared" si="14"/>
        <v>0.19</v>
      </c>
      <c r="EO6" s="20" t="str">
        <f>IF(EO7="","",IF(EO7="-","【-】","【"&amp;SUBSTITUTE(TEXT(EO7,"#,##0.00"),"-","△")&amp;"】"))</f>
        <v>【0.24】</v>
      </c>
    </row>
    <row r="7" spans="1:148" s="22" customFormat="1" x14ac:dyDescent="0.15">
      <c r="A7" s="14"/>
      <c r="B7" s="23">
        <v>2021</v>
      </c>
      <c r="C7" s="23">
        <v>92011</v>
      </c>
      <c r="D7" s="23">
        <v>46</v>
      </c>
      <c r="E7" s="23">
        <v>17</v>
      </c>
      <c r="F7" s="23">
        <v>1</v>
      </c>
      <c r="G7" s="23">
        <v>0</v>
      </c>
      <c r="H7" s="23" t="s">
        <v>96</v>
      </c>
      <c r="I7" s="23" t="s">
        <v>97</v>
      </c>
      <c r="J7" s="23" t="s">
        <v>98</v>
      </c>
      <c r="K7" s="23" t="s">
        <v>99</v>
      </c>
      <c r="L7" s="23" t="s">
        <v>100</v>
      </c>
      <c r="M7" s="23" t="s">
        <v>101</v>
      </c>
      <c r="N7" s="24" t="s">
        <v>102</v>
      </c>
      <c r="O7" s="24">
        <v>75.81</v>
      </c>
      <c r="P7" s="24">
        <v>84.58</v>
      </c>
      <c r="Q7" s="24">
        <v>64.48</v>
      </c>
      <c r="R7" s="24">
        <v>2695</v>
      </c>
      <c r="S7" s="24">
        <v>519136</v>
      </c>
      <c r="T7" s="24">
        <v>416.85</v>
      </c>
      <c r="U7" s="24">
        <v>1245.3800000000001</v>
      </c>
      <c r="V7" s="24">
        <v>437568</v>
      </c>
      <c r="W7" s="24">
        <v>80.739999999999995</v>
      </c>
      <c r="X7" s="24">
        <v>5419.47</v>
      </c>
      <c r="Y7" s="24">
        <v>111.85</v>
      </c>
      <c r="Z7" s="24">
        <v>108.61</v>
      </c>
      <c r="AA7" s="24">
        <v>102.36</v>
      </c>
      <c r="AB7" s="24">
        <v>101.07</v>
      </c>
      <c r="AC7" s="24">
        <v>97.8</v>
      </c>
      <c r="AD7" s="24">
        <v>107.43</v>
      </c>
      <c r="AE7" s="24">
        <v>107.64</v>
      </c>
      <c r="AF7" s="24">
        <v>107.03</v>
      </c>
      <c r="AG7" s="24">
        <v>106.55</v>
      </c>
      <c r="AH7" s="24">
        <v>106.01</v>
      </c>
      <c r="AI7" s="24">
        <v>107.02</v>
      </c>
      <c r="AJ7" s="24">
        <v>0</v>
      </c>
      <c r="AK7" s="24">
        <v>0</v>
      </c>
      <c r="AL7" s="24">
        <v>0</v>
      </c>
      <c r="AM7" s="24">
        <v>0</v>
      </c>
      <c r="AN7" s="24">
        <v>0</v>
      </c>
      <c r="AO7" s="24">
        <v>10.199999999999999</v>
      </c>
      <c r="AP7" s="24">
        <v>9.1999999999999993</v>
      </c>
      <c r="AQ7" s="24">
        <v>7.69</v>
      </c>
      <c r="AR7" s="24">
        <v>5.95</v>
      </c>
      <c r="AS7" s="24">
        <v>5.27</v>
      </c>
      <c r="AT7" s="24">
        <v>3.09</v>
      </c>
      <c r="AU7" s="24">
        <v>85.13</v>
      </c>
      <c r="AV7" s="24">
        <v>93.22</v>
      </c>
      <c r="AW7" s="24">
        <v>73.44</v>
      </c>
      <c r="AX7" s="24">
        <v>61.7</v>
      </c>
      <c r="AY7" s="24">
        <v>62.3</v>
      </c>
      <c r="AZ7" s="24">
        <v>65.83</v>
      </c>
      <c r="BA7" s="24">
        <v>72.22</v>
      </c>
      <c r="BB7" s="24">
        <v>73.02</v>
      </c>
      <c r="BC7" s="24">
        <v>72.930000000000007</v>
      </c>
      <c r="BD7" s="24">
        <v>80.08</v>
      </c>
      <c r="BE7" s="24">
        <v>71.39</v>
      </c>
      <c r="BF7" s="24">
        <v>206.07</v>
      </c>
      <c r="BG7" s="24">
        <v>151.72</v>
      </c>
      <c r="BH7" s="24">
        <v>106.62</v>
      </c>
      <c r="BI7" s="24">
        <v>517.98</v>
      </c>
      <c r="BJ7" s="24">
        <v>473.54</v>
      </c>
      <c r="BK7" s="24">
        <v>805.14</v>
      </c>
      <c r="BL7" s="24">
        <v>730.93</v>
      </c>
      <c r="BM7" s="24">
        <v>708.89</v>
      </c>
      <c r="BN7" s="24">
        <v>730.52</v>
      </c>
      <c r="BO7" s="24">
        <v>672.33</v>
      </c>
      <c r="BP7" s="24">
        <v>669.11</v>
      </c>
      <c r="BQ7" s="24">
        <v>126.15</v>
      </c>
      <c r="BR7" s="24">
        <v>98.41</v>
      </c>
      <c r="BS7" s="24">
        <v>98.4</v>
      </c>
      <c r="BT7" s="24">
        <v>97.67</v>
      </c>
      <c r="BU7" s="24">
        <v>92.45</v>
      </c>
      <c r="BV7" s="24">
        <v>100.22</v>
      </c>
      <c r="BW7" s="24">
        <v>98.09</v>
      </c>
      <c r="BX7" s="24">
        <v>97.91</v>
      </c>
      <c r="BY7" s="24">
        <v>98.61</v>
      </c>
      <c r="BZ7" s="24">
        <v>98.75</v>
      </c>
      <c r="CA7" s="24">
        <v>99.73</v>
      </c>
      <c r="CB7" s="24">
        <v>120.34</v>
      </c>
      <c r="CC7" s="24">
        <v>154.30000000000001</v>
      </c>
      <c r="CD7" s="24">
        <v>153.9</v>
      </c>
      <c r="CE7" s="24">
        <v>151.97999999999999</v>
      </c>
      <c r="CF7" s="24">
        <v>160.03</v>
      </c>
      <c r="CG7" s="24">
        <v>144.79</v>
      </c>
      <c r="CH7" s="24">
        <v>146.08000000000001</v>
      </c>
      <c r="CI7" s="24">
        <v>144.11000000000001</v>
      </c>
      <c r="CJ7" s="24">
        <v>141.24</v>
      </c>
      <c r="CK7" s="24">
        <v>142.03</v>
      </c>
      <c r="CL7" s="24">
        <v>134.97999999999999</v>
      </c>
      <c r="CM7" s="24">
        <v>79.39</v>
      </c>
      <c r="CN7" s="24">
        <v>79</v>
      </c>
      <c r="CO7" s="24">
        <v>79.69</v>
      </c>
      <c r="CP7" s="24">
        <v>77.239999999999995</v>
      </c>
      <c r="CQ7" s="24">
        <v>82.5</v>
      </c>
      <c r="CR7" s="24">
        <v>61.54</v>
      </c>
      <c r="CS7" s="24">
        <v>61.93</v>
      </c>
      <c r="CT7" s="24">
        <v>61.32</v>
      </c>
      <c r="CU7" s="24">
        <v>61.7</v>
      </c>
      <c r="CV7" s="24">
        <v>63.04</v>
      </c>
      <c r="CW7" s="24">
        <v>59.99</v>
      </c>
      <c r="CX7" s="24">
        <v>95.94</v>
      </c>
      <c r="CY7" s="24">
        <v>96.17</v>
      </c>
      <c r="CZ7" s="24">
        <v>96.2</v>
      </c>
      <c r="DA7" s="24">
        <v>96.3</v>
      </c>
      <c r="DB7" s="24">
        <v>96.63</v>
      </c>
      <c r="DC7" s="24">
        <v>94.13</v>
      </c>
      <c r="DD7" s="24">
        <v>94.45</v>
      </c>
      <c r="DE7" s="24">
        <v>94.58</v>
      </c>
      <c r="DF7" s="24">
        <v>94.56</v>
      </c>
      <c r="DG7" s="24">
        <v>94.75</v>
      </c>
      <c r="DH7" s="24">
        <v>95.72</v>
      </c>
      <c r="DI7" s="24">
        <v>40.31</v>
      </c>
      <c r="DJ7" s="24">
        <v>42.21</v>
      </c>
      <c r="DK7" s="24">
        <v>43.89</v>
      </c>
      <c r="DL7" s="24">
        <v>45.28</v>
      </c>
      <c r="DM7" s="24">
        <v>46.94</v>
      </c>
      <c r="DN7" s="24">
        <v>30.11</v>
      </c>
      <c r="DO7" s="24">
        <v>30.45</v>
      </c>
      <c r="DP7" s="24">
        <v>31.01</v>
      </c>
      <c r="DQ7" s="24">
        <v>28.87</v>
      </c>
      <c r="DR7" s="24">
        <v>31.34</v>
      </c>
      <c r="DS7" s="24">
        <v>38.17</v>
      </c>
      <c r="DT7" s="24">
        <v>2.4900000000000002</v>
      </c>
      <c r="DU7" s="24">
        <v>2.83</v>
      </c>
      <c r="DV7" s="24">
        <v>3.14</v>
      </c>
      <c r="DW7" s="24">
        <v>3.58</v>
      </c>
      <c r="DX7" s="24">
        <v>3.98</v>
      </c>
      <c r="DY7" s="24">
        <v>4.54</v>
      </c>
      <c r="DZ7" s="24">
        <v>4.8499999999999996</v>
      </c>
      <c r="EA7" s="24">
        <v>4.95</v>
      </c>
      <c r="EB7" s="24">
        <v>5.64</v>
      </c>
      <c r="EC7" s="24">
        <v>6.43</v>
      </c>
      <c r="ED7" s="24">
        <v>6.54</v>
      </c>
      <c r="EE7" s="24">
        <v>0.33</v>
      </c>
      <c r="EF7" s="24">
        <v>7.0000000000000007E-2</v>
      </c>
      <c r="EG7" s="24">
        <v>0.15</v>
      </c>
      <c r="EH7" s="24">
        <v>0.1</v>
      </c>
      <c r="EI7" s="24">
        <v>0.03</v>
      </c>
      <c r="EJ7" s="24">
        <v>0.17</v>
      </c>
      <c r="EK7" s="24">
        <v>0.21</v>
      </c>
      <c r="EL7" s="24">
        <v>0.19</v>
      </c>
      <c r="EM7" s="24">
        <v>0.19</v>
      </c>
      <c r="EN7" s="24">
        <v>0.19</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2023-01-12T23:27:45Z</dcterms:created>
  <dcterms:modified xsi:type="dcterms:W3CDTF">2023-02-20T05:18:12Z</dcterms:modified>
  <cp:category/>
</cp:coreProperties>
</file>