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1901\76004200生活排水課\【庶務】\③財政\H31照会回答\20103経営比較分析表\作成資料\"/>
    </mc:Choice>
  </mc:AlternateContent>
  <workbookProtection workbookAlgorithmName="SHA-512" workbookHashValue="PdR5Ta/5YUIQSR37xu4OQFyWBNOlHWViFf6Ff3r8xgHJxZejlm2dd3ZvkS3JcQrZfFKeoV+KzIh/9KUTpFgrlg==" workbookSaltValue="A08WZvWN+ShFTL1+d4kyRw==" workbookSpinCount="100000" lockStructure="1"/>
  <bookViews>
    <workbookView xWindow="0" yWindow="0" windowWidth="20490" windowHeight="765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<sst xmlns="http://schemas.openxmlformats.org/spreadsheetml/2006/main" count="228" uniqueCount="114">
  <si>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</si>
  <si>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</si>
  <si>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</si>
  <si>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</si>
  <si>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</si>
  <si>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</si>
  <si>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</si>
  <si>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</si>
  <si>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</si>
  <si>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</si>
  <si>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</si>
  <si>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</si>
  <si>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</si>
  <si>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</si>
  <si>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</si>
  <si>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</si>
  <si>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</si>
  <si>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</si>
  <si>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</si>
  <si>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</si>
  <si>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</si>
  <si>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</si>
  <si>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</si>
  <si>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</si>
  <si>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</si>
  <si>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</si>
  <si>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</si>
  <si>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</si>
  <si>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</si>
  <si>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</si>
  <si>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</si>
  <si>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</si>
  <si>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</si>
  <si>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</si>
  <si>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</si>
  <si>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</si>
  <si>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</si>
  <si>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</si>
  <si>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</si>
  <si>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</si>
  <si>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</si>
  <si>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</si>
  <si>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</si>
  <si>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</si>
  <si>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</si>
  <si>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</si>
  <si>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</si>
  <si>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</si>
  <si>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</si>
  <si>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</si>
  <si>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</si>
  <si>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</si>
  <si>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</si>
  <si>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</si>
  <si>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</si>
  <si>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</si>
  <si>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</si>
  <si>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</si>
  <si>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</si>
  <si>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</si>
  <si>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</si>
  <si>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</si>
  <si>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</si>
  <si>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</si>
  <si>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</si>
  <si>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</si>
  <si>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</si>
  <si>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</si>
  <si>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</si>
  <si>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</si>
  <si>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</si>
  <si>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</si>
  <si>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</si>
  <si>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</si>
  <si>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</si>
  <si>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</si>
  <si>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</si>
  <si>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</si>
  <si>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</si>
  <si>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</si>
  <si>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</si>
  <si>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</si>
  <si>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</si>
  <si>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</si>
  <si>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</si>
  <si>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</si>
  <si>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</si>
  <si>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</si>
  <si>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</si>
  <si>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</si>
  <si>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</si>
  <si>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</si>
  <si>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</si>
  <si>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</si>
  <si>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</si>
  <si>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</si>
  <si>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</si>
  <si>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</si>
  <si>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宇都宮市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</si>
  <si>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</si>
  <si>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</si>
  <si>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</si>
  <si>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</si>
  <si>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</si>
  <si>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</si>
  <si>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</si>
  <si>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</si>
  <si>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</si>
  <si>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</si>
  <si>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</si>
  <si>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</si>
  <si>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　「①収益的収支比率」については，使用料収入の増などにより，前年度と比較して改善しており，100％に近い数値となっていることから，概ね総収益で総費用と地方債償還金を賄えている。
　「⑤経費回収率」については，H28までは上昇傾向にあったが，Ｈ29</t>
    </r>
    <r>
      <rPr>
        <sz val="11"/>
        <color rgb="FFFF0000"/>
        <rFont val="ＭＳ ゴシック"/>
        <family val="3"/>
        <charset val="128"/>
      </rPr>
      <t>・30</t>
    </r>
    <r>
      <rPr>
        <sz val="11"/>
        <color theme="1"/>
        <rFont val="ＭＳ ゴシック"/>
        <family val="3"/>
        <charset val="128"/>
      </rPr>
      <t>は100％を下回っており，汚水処理費を使用料で賄えていない状況である。これは，H29から５か年計画で，下水道管路台帳を電子化する取組を開始したことにより，一時的に汚水処理費が増加したためである。また，「⑥汚水処理原価」についても，150円を横ばいで推移していたが，Ｈ29から増加しており，これについても，⑤と同様の理由によるものである。
　「⑦施設利用率」については，高い数値となっており，施設の利用状況や施設規模が適切な状態となっている。
　「⑧水洗化率」については，</t>
    </r>
    <r>
      <rPr>
        <sz val="11"/>
        <color rgb="FFFF0000"/>
        <rFont val="ＭＳ ゴシック"/>
        <family val="3"/>
        <charset val="128"/>
      </rPr>
      <t>効果的な接続促進に取り組んだ結果，約3.7％増加した。</t>
    </r>
    <r>
      <rPr>
        <sz val="11"/>
        <color theme="1"/>
        <rFont val="ＭＳ ゴシック"/>
        <family val="3"/>
        <charset val="128"/>
      </rPr>
      <t>今後も，</t>
    </r>
    <r>
      <rPr>
        <sz val="11"/>
        <color rgb="FFFF0000"/>
        <rFont val="ＭＳ ゴシック"/>
        <family val="3"/>
        <charset val="128"/>
      </rPr>
      <t>引き続き</t>
    </r>
    <r>
      <rPr>
        <sz val="11"/>
        <color theme="1"/>
        <rFont val="ＭＳ ゴシック"/>
        <family val="3"/>
        <charset val="128"/>
      </rPr>
      <t>接続促進に取り組み，水洗化率の向上を図っていく。
　以上のことから，本市の農業集落排水事業は，効率化のために実施している管路台帳整備に要する</t>
    </r>
    <r>
      <rPr>
        <sz val="11"/>
        <rFont val="ＭＳ ゴシック"/>
        <family val="3"/>
        <charset val="128"/>
      </rPr>
      <t xml:space="preserve">費用の影響はあったものの，一時的なものであるため，健全な経営状況を継続できていると評価することができる。今後も，有収率や水洗化率の向上を図り，より一層健全な事業運営を行っていく。
</t>
    </r>
    <rPh sb="17" eb="20">
      <t>シヨウリョウ</t>
    </rPh>
    <rPh sb="20" eb="22">
      <t>シュウニュウ</t>
    </rPh>
    <rPh sb="23" eb="24">
      <t>ゾウ</t>
    </rPh>
    <rPh sb="30" eb="33">
      <t>ゼンネンド</t>
    </rPh>
    <rPh sb="34" eb="36">
      <t>ヒカク</t>
    </rPh>
    <rPh sb="38" eb="40">
      <t>カイゼン</t>
    </rPh>
    <rPh sb="82" eb="83">
      <t>マカナ</t>
    </rPh>
    <rPh sb="132" eb="134">
      <t>シタマワ</t>
    </rPh>
    <rPh sb="139" eb="141">
      <t>オスイ</t>
    </rPh>
    <rPh sb="141" eb="143">
      <t>ショリ</t>
    </rPh>
    <rPh sb="143" eb="144">
      <t>ヒ</t>
    </rPh>
    <rPh sb="145" eb="148">
      <t>シヨウリョウ</t>
    </rPh>
    <rPh sb="149" eb="150">
      <t>マカナ</t>
    </rPh>
    <rPh sb="155" eb="157">
      <t>ジョウキョウ</t>
    </rPh>
    <rPh sb="263" eb="265">
      <t>ゾウカ</t>
    </rPh>
    <rPh sb="280" eb="282">
      <t>ドウヨウ</t>
    </rPh>
    <rPh sb="283" eb="285">
      <t>リユウ</t>
    </rPh>
    <rPh sb="361" eb="364">
      <t>コウカテキ</t>
    </rPh>
    <rPh sb="365" eb="367">
      <t>セツゾク</t>
    </rPh>
    <rPh sb="367" eb="369">
      <t>ソクシン</t>
    </rPh>
    <rPh sb="370" eb="371">
      <t>ト</t>
    </rPh>
    <rPh sb="372" eb="373">
      <t>ク</t>
    </rPh>
    <rPh sb="375" eb="377">
      <t>ケッカ</t>
    </rPh>
    <rPh sb="378" eb="379">
      <t>ヤク</t>
    </rPh>
    <rPh sb="383" eb="385">
      <t>ゾウカ</t>
    </rPh>
    <rPh sb="392" eb="393">
      <t>ヒ</t>
    </rPh>
    <rPh sb="394" eb="395">
      <t>ツヅ</t>
    </rPh>
    <rPh sb="396" eb="398">
      <t>セツゾク</t>
    </rPh>
    <rPh sb="398" eb="400">
      <t>ソクシン</t>
    </rPh>
    <rPh sb="401" eb="402">
      <t>ト</t>
    </rPh>
    <rPh sb="403" eb="404">
      <t>ク</t>
    </rPh>
    <rPh sb="443" eb="446">
      <t>コウリツカ</t>
    </rPh>
    <rPh sb="450" eb="452">
      <t>ジッシ</t>
    </rPh>
    <rPh sb="456" eb="458">
      <t>カンロ</t>
    </rPh>
    <rPh sb="458" eb="460">
      <t>ダイチョウ</t>
    </rPh>
    <rPh sb="460" eb="462">
      <t>セイビ</t>
    </rPh>
    <rPh sb="463" eb="464">
      <t>ヨウ</t>
    </rPh>
    <rPh sb="466" eb="468">
      <t>ヒヨウ</t>
    </rPh>
    <rPh sb="469" eb="471">
      <t>エイキョウ</t>
    </rPh>
    <rPh sb="479" eb="482">
      <t>イチジテキ</t>
    </rPh>
    <rPh sb="507" eb="509">
      <t>ヒョウカ</t>
    </rPh>
    <phoneticPr fontId="4"/>
  </si>
  <si>
    <r>
      <t>　耐用年数を超過した管渠がなく，老朽化の進んだ管渠が比較的少ないため，管渠の劣化状況により必要に応じて改築・修繕工事を実施していることから，「③管渠改善率」は低い値となっている。なお，H26</t>
    </r>
    <r>
      <rPr>
        <sz val="11"/>
        <color rgb="FFFF0000"/>
        <rFont val="ＭＳ ゴシック"/>
        <family val="3"/>
        <charset val="128"/>
      </rPr>
      <t>・H30</t>
    </r>
    <r>
      <rPr>
        <sz val="11"/>
        <color theme="1"/>
        <rFont val="ＭＳ ゴシック"/>
        <family val="3"/>
        <charset val="128"/>
      </rPr>
      <t>は管路移設工事を行ったため，一時的に数値が高くなっている。</t>
    </r>
    <rPh sb="1" eb="3">
      <t>タイヨウ</t>
    </rPh>
    <rPh sb="3" eb="5">
      <t>ネンスウ</t>
    </rPh>
    <rPh sb="6" eb="8">
      <t>チョウカ</t>
    </rPh>
    <rPh sb="10" eb="12">
      <t>カンキョ</t>
    </rPh>
    <rPh sb="38" eb="40">
      <t>レッカ</t>
    </rPh>
    <rPh sb="45" eb="47">
      <t>ヒツヨウ</t>
    </rPh>
    <rPh sb="79" eb="80">
      <t>ヒク</t>
    </rPh>
    <rPh sb="102" eb="104">
      <t>イセツ</t>
    </rPh>
    <phoneticPr fontId="4"/>
  </si>
  <si>
    <r>
      <t>　本市は，比較的供用開始後年数の短い施設が多く，老朽化の進んだ管渠が少ないことなどから，全体的に健全な経営状況にあるが，将来的に，施設の老朽化に伴う建設改良費の増加が見込まれる。
　今後は，施設を効率的に維持管理するため，施設の機能保全に必要な改築・修繕の計画的な実施や，公共下水道への接続による施設の統廃合などを推進していく。
　また，経営状況を的確に把握するため，企業会計への移行に向けた固定資産調査に</t>
    </r>
    <r>
      <rPr>
        <sz val="11"/>
        <color rgb="FFFF0000"/>
        <rFont val="ＭＳ ゴシック"/>
        <family val="3"/>
        <charset val="128"/>
      </rPr>
      <t>着手したところであり，さらなる経営の健全化に取り組んでいく</t>
    </r>
    <r>
      <rPr>
        <sz val="11"/>
        <color theme="1"/>
        <rFont val="ＭＳ ゴシック"/>
        <family val="3"/>
        <charset val="128"/>
      </rPr>
      <t>。</t>
    </r>
    <rPh sb="91" eb="93">
      <t>コンゴ</t>
    </rPh>
    <rPh sb="95" eb="97">
      <t>シセツ</t>
    </rPh>
    <rPh sb="98" eb="101">
      <t>コウリツテキ</t>
    </rPh>
    <rPh sb="102" eb="104">
      <t>イジ</t>
    </rPh>
    <rPh sb="104" eb="106">
      <t>カンリ</t>
    </rPh>
    <rPh sb="119" eb="121">
      <t>ヒツヨウ</t>
    </rPh>
    <rPh sb="122" eb="124">
      <t>カイチク</t>
    </rPh>
    <rPh sb="125" eb="127">
      <t>シュウゼン</t>
    </rPh>
    <rPh sb="128" eb="131">
      <t>ケイカクテキ</t>
    </rPh>
    <rPh sb="132" eb="134">
      <t>ジッシ</t>
    </rPh>
    <rPh sb="169" eb="171">
      <t>ケイエイ</t>
    </rPh>
    <rPh sb="171" eb="173">
      <t>ジョウキョウ</t>
    </rPh>
    <rPh sb="174" eb="176">
      <t>テキカク</t>
    </rPh>
    <rPh sb="177" eb="179">
      <t>ハアク</t>
    </rPh>
    <rPh sb="184" eb="186">
      <t>キギョウ</t>
    </rPh>
    <rPh sb="186" eb="188">
      <t>カイケイ</t>
    </rPh>
    <rPh sb="190" eb="192">
      <t>イコウ</t>
    </rPh>
    <rPh sb="193" eb="194">
      <t>ム</t>
    </rPh>
    <rPh sb="196" eb="198">
      <t>コテイ</t>
    </rPh>
    <rPh sb="198" eb="200">
      <t>シサン</t>
    </rPh>
    <rPh sb="200" eb="202">
      <t>チョウサ</t>
    </rPh>
    <rPh sb="203" eb="205">
      <t>チャクシュ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</si>
</sst>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7.0000000000000007E-2</c:v>
                </c:pt>
                <c:pt idx="2" formatCode="#,##0.00;&quot;△&quot;#,##0.00">
                  <c:v>0</c:v>
                </c:pt>
                <c:pt idx="3">
                  <c:v>0.02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5-4680-84B6-53C3B698B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454592"/>
        <c:axId val="172845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05-4680-84B6-53C3B698B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454592"/>
        <c:axId val="1728455136"/>
      </c:lineChart>
      <c:dateAx>
        <c:axId val="172845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8455136"/>
        <c:crosses val="autoZero"/>
        <c:auto val="1"/>
        <c:lblOffset val="100"/>
        <c:baseTimeUnit val="years"/>
      </c:dateAx>
      <c:valAx>
        <c:axId val="172845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45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94.5</c:v>
                </c:pt>
                <c:pt idx="1">
                  <c:v>93.19</c:v>
                </c:pt>
                <c:pt idx="2">
                  <c:v>91.78</c:v>
                </c:pt>
                <c:pt idx="3">
                  <c:v>91.8</c:v>
                </c:pt>
                <c:pt idx="4">
                  <c:v>89.47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64-48F4-8E0E-B0EA29DB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93376"/>
        <c:axId val="12069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64-48F4-8E0E-B0EA29DB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93376"/>
        <c:axId val="120699360"/>
      </c:lineChart>
      <c:dateAx>
        <c:axId val="12069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99360"/>
        <c:crosses val="autoZero"/>
        <c:auto val="1"/>
        <c:lblOffset val="100"/>
        <c:baseTimeUnit val="years"/>
      </c:dateAx>
      <c:valAx>
        <c:axId val="12069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69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76.849999999999994</c:v>
                </c:pt>
                <c:pt idx="1">
                  <c:v>75.41</c:v>
                </c:pt>
                <c:pt idx="2">
                  <c:v>75.33</c:v>
                </c:pt>
                <c:pt idx="3">
                  <c:v>73.58</c:v>
                </c:pt>
                <c:pt idx="4">
                  <c:v>77.27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00-4D09-843B-ADCADA60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93920"/>
        <c:axId val="12069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00-4D09-843B-ADCADA60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93920"/>
        <c:axId val="120696096"/>
      </c:lineChart>
      <c:dateAx>
        <c:axId val="12069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96096"/>
        <c:crosses val="autoZero"/>
        <c:auto val="1"/>
        <c:lblOffset val="100"/>
        <c:baseTimeUnit val="years"/>
      </c:dateAx>
      <c:valAx>
        <c:axId val="12069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69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98.86</c:v>
                </c:pt>
                <c:pt idx="1">
                  <c:v>98.39</c:v>
                </c:pt>
                <c:pt idx="2">
                  <c:v>96.25</c:v>
                </c:pt>
                <c:pt idx="3">
                  <c:v>97.39</c:v>
                </c:pt>
                <c:pt idx="4">
                  <c:v>99.61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A2-4D27-B8C8-BB5DFE57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455680"/>
        <c:axId val="17284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A2-4D27-B8C8-BB5DFE57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455680"/>
        <c:axId val="1728457312"/>
      </c:lineChart>
      <c:dateAx>
        <c:axId val="172845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8457312"/>
        <c:crosses val="autoZero"/>
        <c:auto val="1"/>
        <c:lblOffset val="100"/>
        <c:baseTimeUnit val="years"/>
      </c:dateAx>
      <c:valAx>
        <c:axId val="17284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45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9-468C-98EA-C607A615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56544"/>
        <c:axId val="1131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29-468C-98EA-C607A615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6544"/>
        <c:axId val="113157088"/>
      </c:lineChart>
      <c:dateAx>
        <c:axId val="11315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57088"/>
        <c:crosses val="autoZero"/>
        <c:auto val="1"/>
        <c:lblOffset val="100"/>
        <c:baseTimeUnit val="years"/>
      </c:dateAx>
      <c:valAx>
        <c:axId val="1131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5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41-48FC-9F2C-CDDB85FF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53280"/>
        <c:axId val="1131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41-48FC-9F2C-CDDB85FF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3280"/>
        <c:axId val="113153824"/>
      </c:lineChart>
      <c:dateAx>
        <c:axId val="11315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53824"/>
        <c:crosses val="autoZero"/>
        <c:auto val="1"/>
        <c:lblOffset val="100"/>
        <c:baseTimeUnit val="years"/>
      </c:dateAx>
      <c:valAx>
        <c:axId val="1131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5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AB-4AEE-A9ED-4243166C0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58176"/>
        <c:axId val="11315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AB-4AEE-A9ED-4243166C0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8176"/>
        <c:axId val="113154912"/>
      </c:lineChart>
      <c:dateAx>
        <c:axId val="11315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54912"/>
        <c:crosses val="autoZero"/>
        <c:auto val="1"/>
        <c:lblOffset val="100"/>
        <c:baseTimeUnit val="years"/>
      </c:dateAx>
      <c:valAx>
        <c:axId val="11315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5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AC-4F7B-ADFA-A96EB1DE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56000"/>
        <c:axId val="11315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AC-4F7B-ADFA-A96EB1DE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6000"/>
        <c:axId val="113157632"/>
      </c:lineChart>
      <c:dateAx>
        <c:axId val="11315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57632"/>
        <c:crosses val="autoZero"/>
        <c:auto val="1"/>
        <c:lblOffset val="100"/>
        <c:baseTimeUnit val="years"/>
      </c:dateAx>
      <c:valAx>
        <c:axId val="11315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5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29.88</c:v>
                </c:pt>
                <c:pt idx="1">
                  <c:v>54.94</c:v>
                </c:pt>
                <c:pt idx="2">
                  <c:v>33.89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91-43D0-A665-3097DF4F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58720"/>
        <c:axId val="12069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91-43D0-A665-3097DF4F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8720"/>
        <c:axId val="120692832"/>
      </c:lineChart>
      <c:dateAx>
        <c:axId val="11315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92832"/>
        <c:crosses val="autoZero"/>
        <c:auto val="1"/>
        <c:lblOffset val="100"/>
        <c:baseTimeUnit val="years"/>
      </c:dateAx>
      <c:valAx>
        <c:axId val="12069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5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102.14</c:v>
                </c:pt>
                <c:pt idx="1">
                  <c:v>103.32</c:v>
                </c:pt>
                <c:pt idx="2">
                  <c:v>105.25</c:v>
                </c:pt>
                <c:pt idx="3">
                  <c:v>87.45</c:v>
                </c:pt>
                <c:pt idx="4">
                  <c:v>88.65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2B-4DD3-8CE3-94AEC9C13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95552"/>
        <c:axId val="12069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2B-4DD3-8CE3-94AEC9C13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95552"/>
        <c:axId val="120698272"/>
      </c:lineChart>
      <c:dateAx>
        <c:axId val="12069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98272"/>
        <c:crosses val="autoZero"/>
        <c:auto val="1"/>
        <c:lblOffset val="100"/>
        <c:baseTimeUnit val="years"/>
      </c:dateAx>
      <c:valAx>
        <c:axId val="12069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69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188.71</c:v>
                </c:pt>
                <c:pt idx="4">
                  <c:v>187.57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8-4A1E-9413-80C5548C4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95008"/>
        <c:axId val="12069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28-4A1E-9413-80C5548C4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95008"/>
        <c:axId val="120697184"/>
      </c:lineChart>
      <c:dateAx>
        <c:axId val="1206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97184"/>
        <c:crosses val="autoZero"/>
        <c:auto val="1"/>
        <c:lblOffset val="100"/>
        <c:baseTimeUnit val="years"/>
      </c:dateAx>
      <c:valAx>
        <c:axId val="12069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69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栃木県　宇都宮市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522688</v>
      </c>
      <c r="AM8" s="50"/>
      <c r="AN8" s="50"/>
      <c r="AO8" s="50"/>
      <c r="AP8" s="50"/>
      <c r="AQ8" s="50"/>
      <c r="AR8" s="50"/>
      <c r="AS8" s="50"/>
      <c r="AT8" s="45">
        <f>データ!T6</f>
        <v>416.85</v>
      </c>
      <c r="AU8" s="45"/>
      <c r="AV8" s="45"/>
      <c r="AW8" s="45"/>
      <c r="AX8" s="45"/>
      <c r="AY8" s="45"/>
      <c r="AZ8" s="45"/>
      <c r="BA8" s="45"/>
      <c r="BB8" s="45">
        <f>データ!U6</f>
        <v>1253.9000000000001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2.54</v>
      </c>
      <c r="Q10" s="45"/>
      <c r="R10" s="45"/>
      <c r="S10" s="45"/>
      <c r="T10" s="45"/>
      <c r="U10" s="45"/>
      <c r="V10" s="45"/>
      <c r="W10" s="45">
        <f>データ!Q6</f>
        <v>62.81</v>
      </c>
      <c r="X10" s="45"/>
      <c r="Y10" s="45"/>
      <c r="Z10" s="45"/>
      <c r="AA10" s="45"/>
      <c r="AB10" s="45"/>
      <c r="AC10" s="45"/>
      <c r="AD10" s="50">
        <f>データ!R6</f>
        <v>4168</v>
      </c>
      <c r="AE10" s="50"/>
      <c r="AF10" s="50"/>
      <c r="AG10" s="50"/>
      <c r="AH10" s="50"/>
      <c r="AI10" s="50"/>
      <c r="AJ10" s="50"/>
      <c r="AK10" s="2"/>
      <c r="AL10" s="50">
        <f>データ!V6</f>
        <v>13256</v>
      </c>
      <c r="AM10" s="50"/>
      <c r="AN10" s="50"/>
      <c r="AO10" s="50"/>
      <c r="AP10" s="50"/>
      <c r="AQ10" s="50"/>
      <c r="AR10" s="50"/>
      <c r="AS10" s="50"/>
      <c r="AT10" s="45">
        <f>データ!W6</f>
        <v>6.33</v>
      </c>
      <c r="AU10" s="45"/>
      <c r="AV10" s="45"/>
      <c r="AW10" s="45"/>
      <c r="AX10" s="45"/>
      <c r="AY10" s="45"/>
      <c r="AZ10" s="45"/>
      <c r="BA10" s="45"/>
      <c r="BB10" s="45">
        <f>データ!X6</f>
        <v>2094.15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111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PdU5w6E95wrxt9++o/mOjdvh9bEHbKb0luw076aTxdJwnQFTZUUrk5Uh6NhuUNP9lU9/oH7UykvQPhBQ3yPctg==" saltValue="ly4qvk/G52g5z7iJsgtn8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92011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宇都宮市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2.54</v>
      </c>
      <c r="Q6" s="34">
        <f t="shared" si="3"/>
        <v>62.81</v>
      </c>
      <c r="R6" s="34">
        <f t="shared" si="3"/>
        <v>4168</v>
      </c>
      <c r="S6" s="34">
        <f t="shared" si="3"/>
        <v>522688</v>
      </c>
      <c r="T6" s="34">
        <f t="shared" si="3"/>
        <v>416.85</v>
      </c>
      <c r="U6" s="34">
        <f t="shared" si="3"/>
        <v>1253.9000000000001</v>
      </c>
      <c r="V6" s="34">
        <f t="shared" si="3"/>
        <v>13256</v>
      </c>
      <c r="W6" s="34">
        <f t="shared" si="3"/>
        <v>6.33</v>
      </c>
      <c r="X6" s="34">
        <f t="shared" si="3"/>
        <v>2094.15</v>
      </c>
      <c r="Y6" s="35">
        <f>IF(Y7="",NA(),Y7)</f>
        <v>98.86</v>
      </c>
      <c r="Z6" s="35">
        <f t="shared" ref="Z6:AH6" si="4">IF(Z7="",NA(),Z7)</f>
        <v>98.39</v>
      </c>
      <c r="AA6" s="35">
        <f t="shared" si="4"/>
        <v>96.25</v>
      </c>
      <c r="AB6" s="35">
        <f t="shared" si="4"/>
        <v>97.39</v>
      </c>
      <c r="AC6" s="35">
        <f t="shared" si="4"/>
        <v>99.61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29.88</v>
      </c>
      <c r="BG6" s="35">
        <f t="shared" ref="BG6:BO6" si="7">IF(BG7="",NA(),BG7)</f>
        <v>54.94</v>
      </c>
      <c r="BH6" s="35">
        <f t="shared" si="7"/>
        <v>33.89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102.14</v>
      </c>
      <c r="BR6" s="35">
        <f t="shared" ref="BR6:BZ6" si="8">IF(BR7="",NA(),BR7)</f>
        <v>103.32</v>
      </c>
      <c r="BS6" s="35">
        <f t="shared" si="8"/>
        <v>105.25</v>
      </c>
      <c r="BT6" s="35">
        <f t="shared" si="8"/>
        <v>87.45</v>
      </c>
      <c r="BU6" s="35">
        <f t="shared" si="8"/>
        <v>88.65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188.71</v>
      </c>
      <c r="CF6" s="35">
        <f t="shared" si="9"/>
        <v>187.57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94.5</v>
      </c>
      <c r="CN6" s="35">
        <f t="shared" ref="CN6:CV6" si="10">IF(CN7="",NA(),CN7)</f>
        <v>93.19</v>
      </c>
      <c r="CO6" s="35">
        <f t="shared" si="10"/>
        <v>91.78</v>
      </c>
      <c r="CP6" s="35">
        <f t="shared" si="10"/>
        <v>91.8</v>
      </c>
      <c r="CQ6" s="35">
        <f t="shared" si="10"/>
        <v>89.47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76.849999999999994</v>
      </c>
      <c r="CY6" s="35">
        <f t="shared" ref="CY6:DG6" si="11">IF(CY7="",NA(),CY7)</f>
        <v>75.41</v>
      </c>
      <c r="CZ6" s="35">
        <f t="shared" si="11"/>
        <v>75.33</v>
      </c>
      <c r="DA6" s="35">
        <f t="shared" si="11"/>
        <v>73.58</v>
      </c>
      <c r="DB6" s="35">
        <f t="shared" si="11"/>
        <v>77.27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0.18</v>
      </c>
      <c r="EF6" s="35">
        <f t="shared" ref="EF6:EN6" si="14">IF(EF7="",NA(),EF7)</f>
        <v>7.0000000000000007E-2</v>
      </c>
      <c r="EG6" s="34">
        <f t="shared" si="14"/>
        <v>0</v>
      </c>
      <c r="EH6" s="35">
        <f t="shared" si="14"/>
        <v>0.02</v>
      </c>
      <c r="EI6" s="35">
        <f t="shared" si="14"/>
        <v>0.1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92011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2.54</v>
      </c>
      <c r="Q7" s="38">
        <v>62.81</v>
      </c>
      <c r="R7" s="38">
        <v>4168</v>
      </c>
      <c r="S7" s="38">
        <v>522688</v>
      </c>
      <c r="T7" s="38">
        <v>416.85</v>
      </c>
      <c r="U7" s="38">
        <v>1253.9000000000001</v>
      </c>
      <c r="V7" s="38">
        <v>13256</v>
      </c>
      <c r="W7" s="38">
        <v>6.33</v>
      </c>
      <c r="X7" s="38">
        <v>2094.15</v>
      </c>
      <c r="Y7" s="38">
        <v>98.86</v>
      </c>
      <c r="Z7" s="38">
        <v>98.39</v>
      </c>
      <c r="AA7" s="38">
        <v>96.25</v>
      </c>
      <c r="AB7" s="38">
        <v>97.39</v>
      </c>
      <c r="AC7" s="38">
        <v>99.61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29.88</v>
      </c>
      <c r="BG7" s="38">
        <v>54.94</v>
      </c>
      <c r="BH7" s="38">
        <v>33.89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102.14</v>
      </c>
      <c r="BR7" s="38">
        <v>103.32</v>
      </c>
      <c r="BS7" s="38">
        <v>105.25</v>
      </c>
      <c r="BT7" s="38">
        <v>87.45</v>
      </c>
      <c r="BU7" s="38">
        <v>88.65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150</v>
      </c>
      <c r="CC7" s="38">
        <v>150</v>
      </c>
      <c r="CD7" s="38">
        <v>150</v>
      </c>
      <c r="CE7" s="38">
        <v>188.71</v>
      </c>
      <c r="CF7" s="38">
        <v>187.57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94.5</v>
      </c>
      <c r="CN7" s="38">
        <v>93.19</v>
      </c>
      <c r="CO7" s="38">
        <v>91.78</v>
      </c>
      <c r="CP7" s="38">
        <v>91.8</v>
      </c>
      <c r="CQ7" s="38">
        <v>89.47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76.849999999999994</v>
      </c>
      <c r="CY7" s="38">
        <v>75.41</v>
      </c>
      <c r="CZ7" s="38">
        <v>75.33</v>
      </c>
      <c r="DA7" s="38">
        <v>73.58</v>
      </c>
      <c r="DB7" s="38">
        <v>77.27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0.18</v>
      </c>
      <c r="EF7" s="38">
        <v>7.0000000000000007E-2</v>
      </c>
      <c r="EG7" s="38">
        <v>0</v>
      </c>
      <c r="EH7" s="38">
        <v>0.02</v>
      </c>
      <c r="EI7" s="38">
        <v>0.1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2020-01-22T02:55:32Z</cp:lastPrinted>
  <dcterms:created xsi:type="dcterms:W3CDTF">2019-12-05T05:17:44Z</dcterms:created>
  <dcterms:modified xsi:type="dcterms:W3CDTF">2020-01-23T07:34:59Z</dcterms:modified>
  <cp:category/>
</cp:coreProperties>
</file>