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5WIstz+DH+MreXGtHb5gPsvxtXs3Efqv/uTARsekEZIef2jsHyG9x1xLc34PwIVnbt+o62OCGo3Fhi0KBQpaVQ==" workbookSaltValue="wHlokLyu82/Ufhgo/j9jHw==" workbookSpinCount="100000" lockStructure="1"/>
  <bookViews>
    <workbookView xWindow="0" yWindow="0" windowWidth="20490" windowHeight="76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<sst xmlns="http://schemas.openxmlformats.org/spreadsheetml/2006/main" count="236" uniqueCount="119">
  <si>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</si>
  <si>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</si>
  <si>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</si>
  <si>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</si>
  <si>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</si>
  <si>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</si>
  <si>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</si>
  <si>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</si>
  <si>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</si>
  <si>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</si>
  <si>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</si>
  <si>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</si>
  <si>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</si>
  <si>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</si>
  <si>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</si>
  <si>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</si>
  <si>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</si>
  <si>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</si>
  <si>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</si>
  <si>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</si>
  <si>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</si>
  <si>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</si>
  <si>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</si>
  <si>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</si>
  <si>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</si>
  <si>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</si>
  <si>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</si>
  <si>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</si>
  <si>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</si>
  <si>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</si>
  <si>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</si>
  <si>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</si>
  <si>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</si>
  <si>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</si>
  <si>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</si>
  <si>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</si>
  <si>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</si>
  <si>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</si>
  <si>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</si>
  <si>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</si>
  <si>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</si>
  <si>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</si>
  <si>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</si>
  <si>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</si>
  <si>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</si>
  <si>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</si>
  <si>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</si>
  <si>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</si>
  <si>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</si>
  <si>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</si>
  <si>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</si>
  <si>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</si>
  <si>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</si>
  <si>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</si>
  <si>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</si>
  <si>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</si>
  <si>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</si>
  <si>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</si>
  <si>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</si>
  <si>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</si>
  <si>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</si>
  <si>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</si>
  <si>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</si>
  <si>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</si>
  <si>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</si>
  <si>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</si>
  <si>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</si>
  <si>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</si>
  <si>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</si>
  <si>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</si>
  <si>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</si>
  <si>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</si>
  <si>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</si>
  <si>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</si>
  <si>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</si>
  <si>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</si>
  <si>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</si>
  <si>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</si>
  <si>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</si>
  <si>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</si>
  <si>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</si>
  <si>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</si>
  <si>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</si>
  <si>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</si>
  <si>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</si>
  <si>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</si>
  <si>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</si>
  <si>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</si>
  <si>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</si>
  <si>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</si>
  <si>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</si>
  <si>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</si>
  <si>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</si>
  <si>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</si>
  <si>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</si>
  <si>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</si>
  <si>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</si>
  <si>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</si>
  <si>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</si>
  <si>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</si>
  <si>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</si>
  <si>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</si>
  <si>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</si>
  <si>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</si>
  <si>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</si>
  <si>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</si>
  <si>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</si>
  <si>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</si>
  <si>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</si>
  <si>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</si>
  <si>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</si>
  <si>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</si>
  <si>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</si>
  <si>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</si>
  <si>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</si>
  <si>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</si>
  <si>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本市は，比較的供用開始後年数の短い施設が多く，老朽化の進んだ管渠が少ないことなどから，全体的に健全な経営状況にあるが，将来的には，施設の老朽化に伴う建設改良費の増加が見込まれる。
　今後は，施設を効率的に維持管理するため，公共下水道への接続による施設の統廃合の推進や，施設の長寿命化に必要な改築・修繕を計画的に実施していく。
　また，経営状況を的確に把握するため，R4から企業会計へ移行する予定であり，更なる経営の健全化に取り組んでいく。</t>
    <rPh sb="92" eb="94">
      <t>コンゴ</t>
    </rPh>
    <rPh sb="96" eb="98">
      <t>シセツ</t>
    </rPh>
    <rPh sb="99" eb="102">
      <t>コウリツテキ</t>
    </rPh>
    <rPh sb="103" eb="105">
      <t>イジ</t>
    </rPh>
    <rPh sb="105" eb="107">
      <t>カンリ</t>
    </rPh>
    <rPh sb="131" eb="133">
      <t>スイシン</t>
    </rPh>
    <rPh sb="138" eb="142">
      <t>チョウジュミョウカ</t>
    </rPh>
    <rPh sb="143" eb="145">
      <t>ヒツヨウ</t>
    </rPh>
    <rPh sb="146" eb="148">
      <t>カイチク</t>
    </rPh>
    <rPh sb="149" eb="151">
      <t>シュウゼン</t>
    </rPh>
    <rPh sb="152" eb="155">
      <t>ケイカクテキ</t>
    </rPh>
    <rPh sb="156" eb="158">
      <t>ジッシ</t>
    </rPh>
    <rPh sb="168" eb="170">
      <t>ケイエイ</t>
    </rPh>
    <rPh sb="170" eb="172">
      <t>ジョウキョウ</t>
    </rPh>
    <rPh sb="173" eb="175">
      <t>テキカク</t>
    </rPh>
    <rPh sb="176" eb="178">
      <t>ハアク</t>
    </rPh>
    <rPh sb="187" eb="189">
      <t>キギョウ</t>
    </rPh>
    <rPh sb="189" eb="191">
      <t>カイケイ</t>
    </rPh>
    <rPh sb="192" eb="194">
      <t>イコウ</t>
    </rPh>
    <rPh sb="196" eb="198">
      <t>ヨテイ</t>
    </rPh>
    <rPh sb="202" eb="203">
      <t>サラ</t>
    </rPh>
    <phoneticPr fontId="4"/>
  </si>
  <si>
    <t>　耐用年数を超過した管渠がなく，老朽化の進んだ管渠が比較的少ないため，管渠の劣化状況により必要に応じて改築・修繕工事を実施していることから，「③管渠改善率」は低い値となっている。
　なお，H30は他事業に伴い，管路移設工事を行ったため，一時的に数値が高くなっている。</t>
    <rPh sb="1" eb="3">
      <t>タイヨウ</t>
    </rPh>
    <rPh sb="3" eb="5">
      <t>ネンスウ</t>
    </rPh>
    <rPh sb="6" eb="8">
      <t>チョウカ</t>
    </rPh>
    <rPh sb="10" eb="12">
      <t>カンキョ</t>
    </rPh>
    <rPh sb="38" eb="40">
      <t>レッカ</t>
    </rPh>
    <rPh sb="45" eb="47">
      <t>ヒツヨウ</t>
    </rPh>
    <rPh sb="79" eb="80">
      <t>ヒク</t>
    </rPh>
    <rPh sb="98" eb="99">
      <t>タ</t>
    </rPh>
    <rPh sb="99" eb="101">
      <t>ジギョウ</t>
    </rPh>
    <rPh sb="102" eb="103">
      <t>トモナ</t>
    </rPh>
    <rPh sb="107" eb="109">
      <t>イセツ</t>
    </rPh>
    <phoneticPr fontId="4"/>
  </si>
  <si>
    <t>　「①収益的収支比率」及び「⑤経費回収率」については，前年度比で減少するとともに，100％を下回っており，費用を使用料などの収益で賄えていない状況である。
　これは，H29から５か年計画で，下水道管路台帳を電子化する取組を開始したことや，R1に実施した管渠状況調査により，汚水処理費が増加したためである。
　また，「⑥汚水処理原価」についても，Ｈ29から増加しており，同様の理由によるものである。
　「⑧水洗化率」については，効果的な接続促進に取り組んだ結果，約4.1％増加しており，今後も引き続き接続促進に取り組み，水洗化率の向上を図っていく。
　以上のことから，本市の農業集落排水事業は，効率化のために実施している管路台帳整備に要する費用は一時的なものであるものの，今後，施設の老朽化により修繕等の維持管理費が増加すると見込まれることから，今後は更なる水洗化率の向上を図り，使用料の確保に取り組むとともに，浸入水対策に努め，維持管理費の削減を図る必要がある。</t>
    <rPh sb="11" eb="12">
      <t>オヨ</t>
    </rPh>
    <rPh sb="27" eb="31">
      <t>ゼンネンドヒ</t>
    </rPh>
    <rPh sb="32" eb="34">
      <t>ゲンショウ</t>
    </rPh>
    <rPh sb="46" eb="48">
      <t>シタマワ</t>
    </rPh>
    <rPh sb="53" eb="55">
      <t>ヒヨウ</t>
    </rPh>
    <rPh sb="56" eb="59">
      <t>シヨウリョウ</t>
    </rPh>
    <rPh sb="62" eb="64">
      <t>シュウエキ</t>
    </rPh>
    <rPh sb="65" eb="66">
      <t>マカナ</t>
    </rPh>
    <rPh sb="71" eb="73">
      <t>ジョウキョウ</t>
    </rPh>
    <rPh sb="122" eb="124">
      <t>ジッシ</t>
    </rPh>
    <rPh sb="128" eb="130">
      <t>ジョウキョウ</t>
    </rPh>
    <rPh sb="130" eb="132">
      <t>チョウサ</t>
    </rPh>
    <rPh sb="177" eb="179">
      <t>ゾウカ</t>
    </rPh>
    <rPh sb="184" eb="186">
      <t>ドウヨウ</t>
    </rPh>
    <rPh sb="187" eb="189">
      <t>リユウ</t>
    </rPh>
    <rPh sb="213" eb="216">
      <t>コウカテキ</t>
    </rPh>
    <rPh sb="217" eb="219">
      <t>セツゾク</t>
    </rPh>
    <rPh sb="219" eb="221">
      <t>ソクシン</t>
    </rPh>
    <rPh sb="222" eb="223">
      <t>ト</t>
    </rPh>
    <rPh sb="224" eb="225">
      <t>ク</t>
    </rPh>
    <rPh sb="227" eb="229">
      <t>ケッカ</t>
    </rPh>
    <rPh sb="230" eb="231">
      <t>ヤク</t>
    </rPh>
    <rPh sb="235" eb="237">
      <t>ゾウカ</t>
    </rPh>
    <rPh sb="245" eb="246">
      <t>ヒ</t>
    </rPh>
    <rPh sb="247" eb="248">
      <t>ツヅ</t>
    </rPh>
    <rPh sb="249" eb="251">
      <t>セツゾク</t>
    </rPh>
    <rPh sb="251" eb="253">
      <t>ソクシン</t>
    </rPh>
    <rPh sb="254" eb="255">
      <t>ト</t>
    </rPh>
    <rPh sb="256" eb="257">
      <t>ク</t>
    </rPh>
    <rPh sb="296" eb="299">
      <t>コウリツカ</t>
    </rPh>
    <rPh sb="303" eb="305">
      <t>ジッシ</t>
    </rPh>
    <rPh sb="309" eb="311">
      <t>カンロ</t>
    </rPh>
    <rPh sb="311" eb="313">
      <t>ダイチョウ</t>
    </rPh>
    <rPh sb="313" eb="315">
      <t>セイビ</t>
    </rPh>
    <rPh sb="316" eb="317">
      <t>ヨウ</t>
    </rPh>
    <rPh sb="319" eb="321">
      <t>ヒヨウ</t>
    </rPh>
    <rPh sb="322" eb="325">
      <t>イチジテキ</t>
    </rPh>
    <rPh sb="335" eb="337">
      <t>コンゴ</t>
    </rPh>
    <rPh sb="338" eb="340">
      <t>シセツ</t>
    </rPh>
    <rPh sb="341" eb="344">
      <t>ロウキュウカ</t>
    </rPh>
    <rPh sb="347" eb="349">
      <t>シュウゼン</t>
    </rPh>
    <rPh sb="349" eb="350">
      <t>トウ</t>
    </rPh>
    <rPh sb="351" eb="353">
      <t>イジ</t>
    </rPh>
    <rPh sb="353" eb="356">
      <t>カンリヒ</t>
    </rPh>
    <rPh sb="357" eb="359">
      <t>ゾウカ</t>
    </rPh>
    <rPh sb="362" eb="364">
      <t>ミコ</t>
    </rPh>
    <rPh sb="372" eb="374">
      <t>コンゴ</t>
    </rPh>
    <rPh sb="375" eb="376">
      <t>サラ</t>
    </rPh>
    <rPh sb="389" eb="392">
      <t>シヨウリョウ</t>
    </rPh>
    <rPh sb="393" eb="395">
      <t>カクホ</t>
    </rPh>
    <rPh sb="396" eb="397">
      <t>ト</t>
    </rPh>
    <rPh sb="398" eb="399">
      <t>ク</t>
    </rPh>
    <rPh sb="405" eb="406">
      <t>シン</t>
    </rPh>
    <rPh sb="406" eb="408">
      <t>ニュウスイ</t>
    </rPh>
    <rPh sb="408" eb="410">
      <t>タイサク</t>
    </rPh>
    <rPh sb="411" eb="412">
      <t>ツト</t>
    </rPh>
    <rPh sb="414" eb="416">
      <t>イジ</t>
    </rPh>
    <rPh sb="416" eb="419">
      <t>カンリヒ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</si>
</sst>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7.0000000000000007E-2</c:v>
                </c:pt>
                <c:pt idx="1">
                  <c:v>0</c:v>
                </c:pt>
                <c:pt idx="2" formatCode="#,##0.00;&quot;△&quot;#,##0.00;&quot;-&quot;">
                  <c:v>0.02</c:v>
                </c:pt>
                <c:pt idx="3" formatCode="#,##0.00;&quot;△&quot;#,##0.00;&quot;-&quot;">
                  <c:v>0.1</c:v>
                </c:pt>
                <c:pt idx="4">
                  <c:v>0</c:v>
                </c:pt>
              </c:numCache>
            </c:numRef>
          </c:val>
          <c:extLst>
            <c:ext xmlns:c16="http://schemas.microsoft.com/office/drawing/2014/chart" uri="{C3380CC4-5D6E-409C-BE32-E72D297353CC}">
              <c16:uniqueId val="{00000000-1E75-4C02-A552-164C12CD4194}"/>
            </c:ext>
          </c:extLst>
        </c:ser>
        <c:dLbls>
          <c:showLegendKey val="0"/>
          <c:showVal val="0"/>
          <c:showCatName val="0"/>
          <c:showSerName val="0"/>
          <c:showPercent val="0"/>
          <c:showBubbleSize val="0"/>
        </c:dLbls>
        <c:gapWidth val="150"/>
        <c:axId val="479581120"/>
        <c:axId val="47957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E75-4C02-A552-164C12CD4194}"/>
            </c:ext>
          </c:extLst>
        </c:ser>
        <c:dLbls>
          <c:showLegendKey val="0"/>
          <c:showVal val="0"/>
          <c:showCatName val="0"/>
          <c:showSerName val="0"/>
          <c:showPercent val="0"/>
          <c:showBubbleSize val="0"/>
        </c:dLbls>
        <c:marker val="1"/>
        <c:smooth val="0"/>
        <c:axId val="479581120"/>
        <c:axId val="479577856"/>
      </c:lineChart>
      <c:dateAx>
        <c:axId val="479581120"/>
        <c:scaling>
          <c:orientation val="minMax"/>
        </c:scaling>
        <c:delete val="1"/>
        <c:axPos val="b"/>
        <c:numFmt formatCode="&quot;H&quot;yy" sourceLinked="1"/>
        <c:majorTickMark val="none"/>
        <c:minorTickMark val="none"/>
        <c:tickLblPos val="none"/>
        <c:crossAx val="479577856"/>
        <c:crosses val="autoZero"/>
        <c:auto val="1"/>
        <c:lblOffset val="100"/>
        <c:baseTimeUnit val="years"/>
      </c:dateAx>
      <c:valAx>
        <c:axId val="4795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93.19</c:v>
                </c:pt>
                <c:pt idx="1">
                  <c:v>91.78</c:v>
                </c:pt>
                <c:pt idx="2">
                  <c:v>91.8</c:v>
                </c:pt>
                <c:pt idx="3">
                  <c:v>89.47</c:v>
                </c:pt>
                <c:pt idx="4">
                  <c:v>102.6</c:v>
                </c:pt>
              </c:numCache>
            </c:numRef>
          </c:val>
          <c:extLst>
            <c:ext xmlns:c16="http://schemas.microsoft.com/office/drawing/2014/chart" uri="{C3380CC4-5D6E-409C-BE32-E72D297353CC}">
              <c16:uniqueId val="{00000000-9EE1-43A3-B87A-6E7A051D066B}"/>
            </c:ext>
          </c:extLst>
        </c:ser>
        <c:dLbls>
          <c:showLegendKey val="0"/>
          <c:showVal val="0"/>
          <c:showCatName val="0"/>
          <c:showSerName val="0"/>
          <c:showPercent val="0"/>
          <c:showBubbleSize val="0"/>
        </c:dLbls>
        <c:gapWidth val="150"/>
        <c:axId val="480540768"/>
        <c:axId val="4805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EE1-43A3-B87A-6E7A051D066B}"/>
            </c:ext>
          </c:extLst>
        </c:ser>
        <c:dLbls>
          <c:showLegendKey val="0"/>
          <c:showVal val="0"/>
          <c:showCatName val="0"/>
          <c:showSerName val="0"/>
          <c:showPercent val="0"/>
          <c:showBubbleSize val="0"/>
        </c:dLbls>
        <c:marker val="1"/>
        <c:smooth val="0"/>
        <c:axId val="480540768"/>
        <c:axId val="480540224"/>
      </c:lineChart>
      <c:dateAx>
        <c:axId val="480540768"/>
        <c:scaling>
          <c:orientation val="minMax"/>
        </c:scaling>
        <c:delete val="1"/>
        <c:axPos val="b"/>
        <c:numFmt formatCode="&quot;H&quot;yy" sourceLinked="1"/>
        <c:majorTickMark val="none"/>
        <c:minorTickMark val="none"/>
        <c:tickLblPos val="none"/>
        <c:crossAx val="480540224"/>
        <c:crosses val="autoZero"/>
        <c:auto val="1"/>
        <c:lblOffset val="100"/>
        <c:baseTimeUnit val="years"/>
      </c:dateAx>
      <c:valAx>
        <c:axId val="4805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75.41</c:v>
                </c:pt>
                <c:pt idx="1">
                  <c:v>75.33</c:v>
                </c:pt>
                <c:pt idx="2">
                  <c:v>73.58</c:v>
                </c:pt>
                <c:pt idx="3">
                  <c:v>77.27</c:v>
                </c:pt>
                <c:pt idx="4">
                  <c:v>81.400000000000006</c:v>
                </c:pt>
              </c:numCache>
            </c:numRef>
          </c:val>
          <c:extLst>
            <c:ext xmlns:c16="http://schemas.microsoft.com/office/drawing/2014/chart" uri="{C3380CC4-5D6E-409C-BE32-E72D297353CC}">
              <c16:uniqueId val="{00000000-4BB1-448A-A593-D77665270072}"/>
            </c:ext>
          </c:extLst>
        </c:ser>
        <c:dLbls>
          <c:showLegendKey val="0"/>
          <c:showVal val="0"/>
          <c:showCatName val="0"/>
          <c:showSerName val="0"/>
          <c:showPercent val="0"/>
          <c:showBubbleSize val="0"/>
        </c:dLbls>
        <c:gapWidth val="150"/>
        <c:axId val="480545120"/>
        <c:axId val="4805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BB1-448A-A593-D77665270072}"/>
            </c:ext>
          </c:extLst>
        </c:ser>
        <c:dLbls>
          <c:showLegendKey val="0"/>
          <c:showVal val="0"/>
          <c:showCatName val="0"/>
          <c:showSerName val="0"/>
          <c:showPercent val="0"/>
          <c:showBubbleSize val="0"/>
        </c:dLbls>
        <c:marker val="1"/>
        <c:smooth val="0"/>
        <c:axId val="480545120"/>
        <c:axId val="480541856"/>
      </c:lineChart>
      <c:dateAx>
        <c:axId val="480545120"/>
        <c:scaling>
          <c:orientation val="minMax"/>
        </c:scaling>
        <c:delete val="1"/>
        <c:axPos val="b"/>
        <c:numFmt formatCode="&quot;H&quot;yy" sourceLinked="1"/>
        <c:majorTickMark val="none"/>
        <c:minorTickMark val="none"/>
        <c:tickLblPos val="none"/>
        <c:crossAx val="480541856"/>
        <c:crosses val="autoZero"/>
        <c:auto val="1"/>
        <c:lblOffset val="100"/>
        <c:baseTimeUnit val="years"/>
      </c:dateAx>
      <c:valAx>
        <c:axId val="4805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98.39</c:v>
                </c:pt>
                <c:pt idx="1">
                  <c:v>96.25</c:v>
                </c:pt>
                <c:pt idx="2">
                  <c:v>97.39</c:v>
                </c:pt>
                <c:pt idx="3">
                  <c:v>99.61</c:v>
                </c:pt>
                <c:pt idx="4">
                  <c:v>95.29</c:v>
                </c:pt>
              </c:numCache>
            </c:numRef>
          </c:val>
          <c:extLst>
            <c:ext xmlns:c16="http://schemas.microsoft.com/office/drawing/2014/chart" uri="{C3380CC4-5D6E-409C-BE32-E72D297353CC}">
              <c16:uniqueId val="{00000000-9EC6-45ED-AE25-B6A28F0E7BD9}"/>
            </c:ext>
          </c:extLst>
        </c:ser>
        <c:dLbls>
          <c:showLegendKey val="0"/>
          <c:showVal val="0"/>
          <c:showCatName val="0"/>
          <c:showSerName val="0"/>
          <c:showPercent val="0"/>
          <c:showBubbleSize val="0"/>
        </c:dLbls>
        <c:gapWidth val="150"/>
        <c:axId val="479582208"/>
        <c:axId val="4795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6-45ED-AE25-B6A28F0E7BD9}"/>
            </c:ext>
          </c:extLst>
        </c:ser>
        <c:dLbls>
          <c:showLegendKey val="0"/>
          <c:showVal val="0"/>
          <c:showCatName val="0"/>
          <c:showSerName val="0"/>
          <c:showPercent val="0"/>
          <c:showBubbleSize val="0"/>
        </c:dLbls>
        <c:marker val="1"/>
        <c:smooth val="0"/>
        <c:axId val="479582208"/>
        <c:axId val="479589280"/>
      </c:lineChart>
      <c:dateAx>
        <c:axId val="479582208"/>
        <c:scaling>
          <c:orientation val="minMax"/>
        </c:scaling>
        <c:delete val="1"/>
        <c:axPos val="b"/>
        <c:numFmt formatCode="&quot;H&quot;yy" sourceLinked="1"/>
        <c:majorTickMark val="none"/>
        <c:minorTickMark val="none"/>
        <c:tickLblPos val="none"/>
        <c:crossAx val="479589280"/>
        <c:crosses val="autoZero"/>
        <c:auto val="1"/>
        <c:lblOffset val="100"/>
        <c:baseTimeUnit val="years"/>
      </c:dateAx>
      <c:valAx>
        <c:axId val="4795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53-4BEB-B6F8-9BC21ABAC2C3}"/>
            </c:ext>
          </c:extLst>
        </c:ser>
        <c:dLbls>
          <c:showLegendKey val="0"/>
          <c:showVal val="0"/>
          <c:showCatName val="0"/>
          <c:showSerName val="0"/>
          <c:showPercent val="0"/>
          <c:showBubbleSize val="0"/>
        </c:dLbls>
        <c:gapWidth val="150"/>
        <c:axId val="479578400"/>
        <c:axId val="4795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53-4BEB-B6F8-9BC21ABAC2C3}"/>
            </c:ext>
          </c:extLst>
        </c:ser>
        <c:dLbls>
          <c:showLegendKey val="0"/>
          <c:showVal val="0"/>
          <c:showCatName val="0"/>
          <c:showSerName val="0"/>
          <c:showPercent val="0"/>
          <c:showBubbleSize val="0"/>
        </c:dLbls>
        <c:marker val="1"/>
        <c:smooth val="0"/>
        <c:axId val="479578400"/>
        <c:axId val="479583840"/>
      </c:lineChart>
      <c:dateAx>
        <c:axId val="479578400"/>
        <c:scaling>
          <c:orientation val="minMax"/>
        </c:scaling>
        <c:delete val="1"/>
        <c:axPos val="b"/>
        <c:numFmt formatCode="&quot;H&quot;yy" sourceLinked="1"/>
        <c:majorTickMark val="none"/>
        <c:minorTickMark val="none"/>
        <c:tickLblPos val="none"/>
        <c:crossAx val="479583840"/>
        <c:crosses val="autoZero"/>
        <c:auto val="1"/>
        <c:lblOffset val="100"/>
        <c:baseTimeUnit val="years"/>
      </c:dateAx>
      <c:valAx>
        <c:axId val="4795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D7-4720-8A5F-5E56D443783A}"/>
            </c:ext>
          </c:extLst>
        </c:ser>
        <c:dLbls>
          <c:showLegendKey val="0"/>
          <c:showVal val="0"/>
          <c:showCatName val="0"/>
          <c:showSerName val="0"/>
          <c:showPercent val="0"/>
          <c:showBubbleSize val="0"/>
        </c:dLbls>
        <c:gapWidth val="150"/>
        <c:axId val="479583296"/>
        <c:axId val="4795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D7-4720-8A5F-5E56D443783A}"/>
            </c:ext>
          </c:extLst>
        </c:ser>
        <c:dLbls>
          <c:showLegendKey val="0"/>
          <c:showVal val="0"/>
          <c:showCatName val="0"/>
          <c:showSerName val="0"/>
          <c:showPercent val="0"/>
          <c:showBubbleSize val="0"/>
        </c:dLbls>
        <c:marker val="1"/>
        <c:smooth val="0"/>
        <c:axId val="479583296"/>
        <c:axId val="479591456"/>
      </c:lineChart>
      <c:dateAx>
        <c:axId val="479583296"/>
        <c:scaling>
          <c:orientation val="minMax"/>
        </c:scaling>
        <c:delete val="1"/>
        <c:axPos val="b"/>
        <c:numFmt formatCode="&quot;H&quot;yy" sourceLinked="1"/>
        <c:majorTickMark val="none"/>
        <c:minorTickMark val="none"/>
        <c:tickLblPos val="none"/>
        <c:crossAx val="479591456"/>
        <c:crosses val="autoZero"/>
        <c:auto val="1"/>
        <c:lblOffset val="100"/>
        <c:baseTimeUnit val="years"/>
      </c:dateAx>
      <c:valAx>
        <c:axId val="4795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09-4079-9FA3-FBC83D33697A}"/>
            </c:ext>
          </c:extLst>
        </c:ser>
        <c:dLbls>
          <c:showLegendKey val="0"/>
          <c:showVal val="0"/>
          <c:showCatName val="0"/>
          <c:showSerName val="0"/>
          <c:showPercent val="0"/>
          <c:showBubbleSize val="0"/>
        </c:dLbls>
        <c:gapWidth val="150"/>
        <c:axId val="479585472"/>
        <c:axId val="4795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09-4079-9FA3-FBC83D33697A}"/>
            </c:ext>
          </c:extLst>
        </c:ser>
        <c:dLbls>
          <c:showLegendKey val="0"/>
          <c:showVal val="0"/>
          <c:showCatName val="0"/>
          <c:showSerName val="0"/>
          <c:showPercent val="0"/>
          <c:showBubbleSize val="0"/>
        </c:dLbls>
        <c:marker val="1"/>
        <c:smooth val="0"/>
        <c:axId val="479585472"/>
        <c:axId val="479588736"/>
      </c:lineChart>
      <c:dateAx>
        <c:axId val="479585472"/>
        <c:scaling>
          <c:orientation val="minMax"/>
        </c:scaling>
        <c:delete val="1"/>
        <c:axPos val="b"/>
        <c:numFmt formatCode="&quot;H&quot;yy" sourceLinked="1"/>
        <c:majorTickMark val="none"/>
        <c:minorTickMark val="none"/>
        <c:tickLblPos val="none"/>
        <c:crossAx val="479588736"/>
        <c:crosses val="autoZero"/>
        <c:auto val="1"/>
        <c:lblOffset val="100"/>
        <c:baseTimeUnit val="years"/>
      </c:dateAx>
      <c:valAx>
        <c:axId val="4795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72-49AA-BD54-EC72A2F8A979}"/>
            </c:ext>
          </c:extLst>
        </c:ser>
        <c:dLbls>
          <c:showLegendKey val="0"/>
          <c:showVal val="0"/>
          <c:showCatName val="0"/>
          <c:showSerName val="0"/>
          <c:showPercent val="0"/>
          <c:showBubbleSize val="0"/>
        </c:dLbls>
        <c:gapWidth val="150"/>
        <c:axId val="479588192"/>
        <c:axId val="4795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72-49AA-BD54-EC72A2F8A979}"/>
            </c:ext>
          </c:extLst>
        </c:ser>
        <c:dLbls>
          <c:showLegendKey val="0"/>
          <c:showVal val="0"/>
          <c:showCatName val="0"/>
          <c:showSerName val="0"/>
          <c:showPercent val="0"/>
          <c:showBubbleSize val="0"/>
        </c:dLbls>
        <c:marker val="1"/>
        <c:smooth val="0"/>
        <c:axId val="479588192"/>
        <c:axId val="479584928"/>
      </c:lineChart>
      <c:dateAx>
        <c:axId val="479588192"/>
        <c:scaling>
          <c:orientation val="minMax"/>
        </c:scaling>
        <c:delete val="1"/>
        <c:axPos val="b"/>
        <c:numFmt formatCode="&quot;H&quot;yy" sourceLinked="1"/>
        <c:majorTickMark val="none"/>
        <c:minorTickMark val="none"/>
        <c:tickLblPos val="none"/>
        <c:crossAx val="479584928"/>
        <c:crosses val="autoZero"/>
        <c:auto val="1"/>
        <c:lblOffset val="100"/>
        <c:baseTimeUnit val="years"/>
      </c:dateAx>
      <c:valAx>
        <c:axId val="4795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54.94</c:v>
                </c:pt>
                <c:pt idx="1">
                  <c:v>33.89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C6-4313-AF0C-9320F1099EEF}"/>
            </c:ext>
          </c:extLst>
        </c:ser>
        <c:dLbls>
          <c:showLegendKey val="0"/>
          <c:showVal val="0"/>
          <c:showCatName val="0"/>
          <c:showSerName val="0"/>
          <c:showPercent val="0"/>
          <c:showBubbleSize val="0"/>
        </c:dLbls>
        <c:gapWidth val="150"/>
        <c:axId val="479587648"/>
        <c:axId val="47958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EC6-4313-AF0C-9320F1099EEF}"/>
            </c:ext>
          </c:extLst>
        </c:ser>
        <c:dLbls>
          <c:showLegendKey val="0"/>
          <c:showVal val="0"/>
          <c:showCatName val="0"/>
          <c:showSerName val="0"/>
          <c:showPercent val="0"/>
          <c:showBubbleSize val="0"/>
        </c:dLbls>
        <c:marker val="1"/>
        <c:smooth val="0"/>
        <c:axId val="479587648"/>
        <c:axId val="479589824"/>
      </c:lineChart>
      <c:dateAx>
        <c:axId val="479587648"/>
        <c:scaling>
          <c:orientation val="minMax"/>
        </c:scaling>
        <c:delete val="1"/>
        <c:axPos val="b"/>
        <c:numFmt formatCode="&quot;H&quot;yy" sourceLinked="1"/>
        <c:majorTickMark val="none"/>
        <c:minorTickMark val="none"/>
        <c:tickLblPos val="none"/>
        <c:crossAx val="479589824"/>
        <c:crosses val="autoZero"/>
        <c:auto val="1"/>
        <c:lblOffset val="100"/>
        <c:baseTimeUnit val="years"/>
      </c:dateAx>
      <c:valAx>
        <c:axId val="4795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103.32</c:v>
                </c:pt>
                <c:pt idx="1">
                  <c:v>105.25</c:v>
                </c:pt>
                <c:pt idx="2">
                  <c:v>87.45</c:v>
                </c:pt>
                <c:pt idx="3">
                  <c:v>88.65</c:v>
                </c:pt>
                <c:pt idx="4">
                  <c:v>62.91</c:v>
                </c:pt>
              </c:numCache>
            </c:numRef>
          </c:val>
          <c:extLst>
            <c:ext xmlns:c16="http://schemas.microsoft.com/office/drawing/2014/chart" uri="{C3380CC4-5D6E-409C-BE32-E72D297353CC}">
              <c16:uniqueId val="{00000000-ADAF-4035-AE63-8CA7B1DCD7B6}"/>
            </c:ext>
          </c:extLst>
        </c:ser>
        <c:dLbls>
          <c:showLegendKey val="0"/>
          <c:showVal val="0"/>
          <c:showCatName val="0"/>
          <c:showSerName val="0"/>
          <c:showPercent val="0"/>
          <c:showBubbleSize val="0"/>
        </c:dLbls>
        <c:gapWidth val="150"/>
        <c:axId val="480542944"/>
        <c:axId val="4805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DAF-4035-AE63-8CA7B1DCD7B6}"/>
            </c:ext>
          </c:extLst>
        </c:ser>
        <c:dLbls>
          <c:showLegendKey val="0"/>
          <c:showVal val="0"/>
          <c:showCatName val="0"/>
          <c:showSerName val="0"/>
          <c:showPercent val="0"/>
          <c:showBubbleSize val="0"/>
        </c:dLbls>
        <c:marker val="1"/>
        <c:smooth val="0"/>
        <c:axId val="480542944"/>
        <c:axId val="480538592"/>
      </c:lineChart>
      <c:dateAx>
        <c:axId val="480542944"/>
        <c:scaling>
          <c:orientation val="minMax"/>
        </c:scaling>
        <c:delete val="1"/>
        <c:axPos val="b"/>
        <c:numFmt formatCode="&quot;H&quot;yy" sourceLinked="1"/>
        <c:majorTickMark val="none"/>
        <c:minorTickMark val="none"/>
        <c:tickLblPos val="none"/>
        <c:crossAx val="480538592"/>
        <c:crosses val="autoZero"/>
        <c:auto val="1"/>
        <c:lblOffset val="100"/>
        <c:baseTimeUnit val="years"/>
      </c:dateAx>
      <c:valAx>
        <c:axId val="4805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188.71</c:v>
                </c:pt>
                <c:pt idx="3">
                  <c:v>187.57</c:v>
                </c:pt>
                <c:pt idx="4">
                  <c:v>270.43</c:v>
                </c:pt>
              </c:numCache>
            </c:numRef>
          </c:val>
          <c:extLst>
            <c:ext xmlns:c16="http://schemas.microsoft.com/office/drawing/2014/chart" uri="{C3380CC4-5D6E-409C-BE32-E72D297353CC}">
              <c16:uniqueId val="{00000000-5C67-42C3-B0CE-E3376253FECA}"/>
            </c:ext>
          </c:extLst>
        </c:ser>
        <c:dLbls>
          <c:showLegendKey val="0"/>
          <c:showVal val="0"/>
          <c:showCatName val="0"/>
          <c:showSerName val="0"/>
          <c:showPercent val="0"/>
          <c:showBubbleSize val="0"/>
        </c:dLbls>
        <c:gapWidth val="150"/>
        <c:axId val="480532608"/>
        <c:axId val="4805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C67-42C3-B0CE-E3376253FECA}"/>
            </c:ext>
          </c:extLst>
        </c:ser>
        <c:dLbls>
          <c:showLegendKey val="0"/>
          <c:showVal val="0"/>
          <c:showCatName val="0"/>
          <c:showSerName val="0"/>
          <c:showPercent val="0"/>
          <c:showBubbleSize val="0"/>
        </c:dLbls>
        <c:marker val="1"/>
        <c:smooth val="0"/>
        <c:axId val="480532608"/>
        <c:axId val="480539136"/>
      </c:lineChart>
      <c:dateAx>
        <c:axId val="480532608"/>
        <c:scaling>
          <c:orientation val="minMax"/>
        </c:scaling>
        <c:delete val="1"/>
        <c:axPos val="b"/>
        <c:numFmt formatCode="&quot;H&quot;yy" sourceLinked="1"/>
        <c:majorTickMark val="none"/>
        <c:minorTickMark val="none"/>
        <c:tickLblPos val="none"/>
        <c:crossAx val="480539136"/>
        <c:crosses val="autoZero"/>
        <c:auto val="1"/>
        <c:lblOffset val="100"/>
        <c:baseTimeUnit val="years"/>
      </c:dateAx>
      <c:valAx>
        <c:axId val="480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宇都宮市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521754</v>
      </c>
      <c r="AM8" s="51"/>
      <c r="AN8" s="51"/>
      <c r="AO8" s="51"/>
      <c r="AP8" s="51"/>
      <c r="AQ8" s="51"/>
      <c r="AR8" s="51"/>
      <c r="AS8" s="51"/>
      <c r="AT8" s="46">
        <f>データ!T6</f>
        <v>416.85</v>
      </c>
      <c r="AU8" s="46"/>
      <c r="AV8" s="46"/>
      <c r="AW8" s="46"/>
      <c r="AX8" s="46"/>
      <c r="AY8" s="46"/>
      <c r="AZ8" s="46"/>
      <c r="BA8" s="46"/>
      <c r="BB8" s="46">
        <f>データ!U6</f>
        <v>1251.6600000000001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2.4</v>
      </c>
      <c r="Q10" s="46"/>
      <c r="R10" s="46"/>
      <c r="S10" s="46"/>
      <c r="T10" s="46"/>
      <c r="U10" s="46"/>
      <c r="V10" s="46"/>
      <c r="W10" s="46">
        <f>データ!Q6</f>
        <v>54.08</v>
      </c>
      <c r="X10" s="46"/>
      <c r="Y10" s="46"/>
      <c r="Z10" s="46"/>
      <c r="AA10" s="46"/>
      <c r="AB10" s="46"/>
      <c r="AC10" s="46"/>
      <c r="AD10" s="51">
        <f>データ!R6</f>
        <v>4246</v>
      </c>
      <c r="AE10" s="51"/>
      <c r="AF10" s="51"/>
      <c r="AG10" s="51"/>
      <c r="AH10" s="51"/>
      <c r="AI10" s="51"/>
      <c r="AJ10" s="51"/>
      <c r="AK10" s="2"/>
      <c r="AL10" s="51">
        <f>データ!V6</f>
        <v>12510</v>
      </c>
      <c r="AM10" s="51"/>
      <c r="AN10" s="51"/>
      <c r="AO10" s="51"/>
      <c r="AP10" s="51"/>
      <c r="AQ10" s="51"/>
      <c r="AR10" s="51"/>
      <c r="AS10" s="51"/>
      <c r="AT10" s="46">
        <f>データ!W6</f>
        <v>6.33</v>
      </c>
      <c r="AU10" s="46"/>
      <c r="AV10" s="46"/>
      <c r="AW10" s="46"/>
      <c r="AX10" s="46"/>
      <c r="AY10" s="46"/>
      <c r="AZ10" s="46"/>
      <c r="BA10" s="46"/>
      <c r="BB10" s="46">
        <f>データ!X6</f>
        <v>1976.3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Of1chgamEluHA6OogDBJXWM8O4btITu3jiEIkg3+T5gYvxuX7TIN4vWDdp8w4CYp3yLM0zsZo7eRGJTsl7psQ==" saltValue="g3kpfWnzYUF9jd5ZB9LM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92011</v>
      </c>
      <c r="D6" s="33">
        <f t="shared" si="3"/>
        <v>47</v>
      </c>
      <c r="E6" s="33">
        <f t="shared" si="3"/>
        <v>17</v>
      </c>
      <c r="F6" s="33">
        <f t="shared" si="3"/>
        <v>5</v>
      </c>
      <c r="G6" s="33">
        <f t="shared" si="3"/>
        <v>0</v>
      </c>
      <c r="H6" s="33" t="str">
        <f t="shared" si="3"/>
        <v>栃木県　宇都宮市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2.4</v>
      </c>
      <c r="Q6" s="34">
        <f t="shared" si="3"/>
        <v>54.08</v>
      </c>
      <c r="R6" s="34">
        <f t="shared" si="3"/>
        <v>4246</v>
      </c>
      <c r="S6" s="34">
        <f t="shared" si="3"/>
        <v>521754</v>
      </c>
      <c r="T6" s="34">
        <f t="shared" si="3"/>
        <v>416.85</v>
      </c>
      <c r="U6" s="34">
        <f t="shared" si="3"/>
        <v>1251.6600000000001</v>
      </c>
      <c r="V6" s="34">
        <f t="shared" si="3"/>
        <v>12510</v>
      </c>
      <c r="W6" s="34">
        <f t="shared" si="3"/>
        <v>6.33</v>
      </c>
      <c r="X6" s="34">
        <f t="shared" si="3"/>
        <v>1976.3</v>
      </c>
      <c r="Y6" s="35">
        <f>IF(Y7="",NA(),Y7)</f>
        <v>98.39</v>
      </c>
      <c r="Z6" s="35">
        <f t="shared" ref="Z6:AH6" si="4">IF(Z7="",NA(),Z7)</f>
        <v>96.25</v>
      </c>
      <c r="AA6" s="35">
        <f t="shared" si="4"/>
        <v>97.39</v>
      </c>
      <c r="AB6" s="35">
        <f t="shared" si="4"/>
        <v>99.61</v>
      </c>
      <c r="AC6" s="35">
        <f t="shared" si="4"/>
        <v>95.29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54.94</v>
      </c>
      <c r="BG6" s="35">
        <f t="shared" ref="BG6:BO6" si="7">IF(BG7="",NA(),BG7)</f>
        <v>33.89</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103.32</v>
      </c>
      <c r="BR6" s="35">
        <f t="shared" ref="BR6:BZ6" si="8">IF(BR7="",NA(),BR7)</f>
        <v>105.25</v>
      </c>
      <c r="BS6" s="35">
        <f t="shared" si="8"/>
        <v>87.45</v>
      </c>
      <c r="BT6" s="35">
        <f t="shared" si="8"/>
        <v>88.65</v>
      </c>
      <c r="BU6" s="35">
        <f t="shared" si="8"/>
        <v>62.91</v>
      </c>
      <c r="BV6" s="35">
        <f t="shared" si="8"/>
        <v>52.19</v>
      </c>
      <c r="BW6" s="35">
        <f t="shared" si="8"/>
        <v>55.32</v>
      </c>
      <c r="BX6" s="35">
        <f t="shared" si="8"/>
        <v>59.8</v>
      </c>
      <c r="BY6" s="35">
        <f t="shared" si="8"/>
        <v>57.77</v>
      </c>
      <c r="BZ6" s="35">
        <f t="shared" si="8"/>
        <v>57.31</v>
      </c>
      <c r="CA6" s="34" t="str">
        <f>IF(CA7="","",IF(CA7="-","【-】","【"&amp;SUBSTITUTE(TEXT(CA7,"#,##0.00"),"-","△")&amp;"】"))</f>
        <v>【59.59】</v>
      </c>
      <c r="CB6" s="35">
        <f>IF(CB7="",NA(),CB7)</f>
        <v>150</v>
      </c>
      <c r="CC6" s="35">
        <f t="shared" ref="CC6:CK6" si="9">IF(CC7="",NA(),CC7)</f>
        <v>150</v>
      </c>
      <c r="CD6" s="35">
        <f t="shared" si="9"/>
        <v>188.71</v>
      </c>
      <c r="CE6" s="35">
        <f t="shared" si="9"/>
        <v>187.57</v>
      </c>
      <c r="CF6" s="35">
        <f t="shared" si="9"/>
        <v>270.43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93.19</v>
      </c>
      <c r="CN6" s="35">
        <f t="shared" ref="CN6:CV6" si="10">IF(CN7="",NA(),CN7)</f>
        <v>91.78</v>
      </c>
      <c r="CO6" s="35">
        <f t="shared" si="10"/>
        <v>91.8</v>
      </c>
      <c r="CP6" s="35">
        <f t="shared" si="10"/>
        <v>89.47</v>
      </c>
      <c r="CQ6" s="35">
        <f t="shared" si="10"/>
        <v>102.6</v>
      </c>
      <c r="CR6" s="35">
        <f t="shared" si="10"/>
        <v>52.31</v>
      </c>
      <c r="CS6" s="35">
        <f t="shared" si="10"/>
        <v>60.65</v>
      </c>
      <c r="CT6" s="35">
        <f t="shared" si="10"/>
        <v>51.75</v>
      </c>
      <c r="CU6" s="35">
        <f t="shared" si="10"/>
        <v>50.68</v>
      </c>
      <c r="CV6" s="35">
        <f t="shared" si="10"/>
        <v>50.14</v>
      </c>
      <c r="CW6" s="34" t="str">
        <f>IF(CW7="","",IF(CW7="-","【-】","【"&amp;SUBSTITUTE(TEXT(CW7,"#,##0.00"),"-","△")&amp;"】"))</f>
        <v>【51.30】</v>
      </c>
      <c r="CX6" s="35">
        <f>IF(CX7="",NA(),CX7)</f>
        <v>75.41</v>
      </c>
      <c r="CY6" s="35">
        <f t="shared" ref="CY6:DG6" si="11">IF(CY7="",NA(),CY7)</f>
        <v>75.33</v>
      </c>
      <c r="CZ6" s="35">
        <f t="shared" si="11"/>
        <v>73.58</v>
      </c>
      <c r="DA6" s="35">
        <f t="shared" si="11"/>
        <v>77.27</v>
      </c>
      <c r="DB6" s="35">
        <f t="shared" si="11"/>
        <v>81.400000000000006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7.0000000000000007E-2</v>
      </c>
      <c r="EF6" s="34">
        <f t="shared" ref="EF6:EN6" si="14">IF(EF7="",NA(),EF7)</f>
        <v>0</v>
      </c>
      <c r="EG6" s="35">
        <f t="shared" si="14"/>
        <v>0.02</v>
      </c>
      <c r="EH6" s="35">
        <f t="shared" si="14"/>
        <v>0.1</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92011</v>
      </c>
      <c r="D7" s="37">
        <v>47</v>
      </c>
      <c r="E7" s="37">
        <v>17</v>
      </c>
      <c r="F7" s="37">
        <v>5</v>
      </c>
      <c r="G7" s="37">
        <v>0</v>
      </c>
      <c r="H7" s="37" t="s">
        <v>98</v>
      </c>
      <c r="I7" s="37" t="s">
        <v>99</v>
      </c>
      <c r="J7" s="37" t="s">
        <v>100</v>
      </c>
      <c r="K7" s="37" t="s">
        <v>101</v>
      </c>
      <c r="L7" s="37" t="s">
        <v>102</v>
      </c>
      <c r="M7" s="37" t="s">
        <v>103</v>
      </c>
      <c r="N7" s="38" t="s">
        <v>104</v>
      </c>
      <c r="O7" s="38" t="s">
        <v>105</v>
      </c>
      <c r="P7" s="38">
        <v>2.4</v>
      </c>
      <c r="Q7" s="38">
        <v>54.08</v>
      </c>
      <c r="R7" s="38">
        <v>4246</v>
      </c>
      <c r="S7" s="38">
        <v>521754</v>
      </c>
      <c r="T7" s="38">
        <v>416.85</v>
      </c>
      <c r="U7" s="38">
        <v>1251.6600000000001</v>
      </c>
      <c r="V7" s="38">
        <v>12510</v>
      </c>
      <c r="W7" s="38">
        <v>6.33</v>
      </c>
      <c r="X7" s="38">
        <v>1976.3</v>
      </c>
      <c r="Y7" s="38">
        <v>98.39</v>
      </c>
      <c r="Z7" s="38">
        <v>96.25</v>
      </c>
      <c r="AA7" s="38">
        <v>97.39</v>
      </c>
      <c r="AB7" s="38">
        <v>99.61</v>
      </c>
      <c r="AC7" s="38">
        <v>95.29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54.94</v>
      </c>
      <c r="BG7" s="38">
        <v>33.89</v>
      </c>
      <c r="BH7" s="38">
        <v>0</v>
      </c>
      <c r="BI7" s="38">
        <v>0</v>
      </c>
      <c r="BJ7" s="38">
        <v>0</v>
      </c>
      <c r="BK7" s="38">
        <v>1081.8</v>
      </c>
      <c r="BL7" s="38">
        <v>974.93</v>
      </c>
      <c r="BM7" s="38">
        <v>855.8</v>
      </c>
      <c r="BN7" s="38">
        <v>789.46</v>
      </c>
      <c r="BO7" s="38">
        <v>826.83</v>
      </c>
      <c r="BP7" s="38">
        <v>765.47</v>
      </c>
      <c r="BQ7" s="38">
        <v>103.32</v>
      </c>
      <c r="BR7" s="38">
        <v>105.25</v>
      </c>
      <c r="BS7" s="38">
        <v>87.45</v>
      </c>
      <c r="BT7" s="38">
        <v>88.65</v>
      </c>
      <c r="BU7" s="38">
        <v>62.91</v>
      </c>
      <c r="BV7" s="38">
        <v>52.19</v>
      </c>
      <c r="BW7" s="38">
        <v>55.32</v>
      </c>
      <c r="BX7" s="38">
        <v>59.8</v>
      </c>
      <c r="BY7" s="38">
        <v>57.77</v>
      </c>
      <c r="BZ7" s="38">
        <v>57.31</v>
      </c>
      <c r="CA7" s="38">
        <v>59.59</v>
      </c>
      <c r="CB7" s="38">
        <v>150</v>
      </c>
      <c r="CC7" s="38">
        <v>150</v>
      </c>
      <c r="CD7" s="38">
        <v>188.71</v>
      </c>
      <c r="CE7" s="38">
        <v>187.57</v>
      </c>
      <c r="CF7" s="38">
        <v>270.43</v>
      </c>
      <c r="CG7" s="38">
        <v>296.14</v>
      </c>
      <c r="CH7" s="38">
        <v>283.17</v>
      </c>
      <c r="CI7" s="38">
        <v>263.76</v>
      </c>
      <c r="CJ7" s="38">
        <v>274.35000000000002</v>
      </c>
      <c r="CK7" s="38">
        <v>273.52</v>
      </c>
      <c r="CL7" s="38">
        <v>257.86</v>
      </c>
      <c r="CM7" s="38">
        <v>93.19</v>
      </c>
      <c r="CN7" s="38">
        <v>91.78</v>
      </c>
      <c r="CO7" s="38">
        <v>91.8</v>
      </c>
      <c r="CP7" s="38">
        <v>89.47</v>
      </c>
      <c r="CQ7" s="38">
        <v>102.6</v>
      </c>
      <c r="CR7" s="38">
        <v>52.31</v>
      </c>
      <c r="CS7" s="38">
        <v>60.65</v>
      </c>
      <c r="CT7" s="38">
        <v>51.75</v>
      </c>
      <c r="CU7" s="38">
        <v>50.68</v>
      </c>
      <c r="CV7" s="38">
        <v>50.14</v>
      </c>
      <c r="CW7" s="38">
        <v>51.3</v>
      </c>
      <c r="CX7" s="38">
        <v>75.41</v>
      </c>
      <c r="CY7" s="38">
        <v>75.33</v>
      </c>
      <c r="CZ7" s="38">
        <v>73.58</v>
      </c>
      <c r="DA7" s="38">
        <v>77.27</v>
      </c>
      <c r="DB7" s="38">
        <v>81.400000000000006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7.0000000000000007E-2</v>
      </c>
      <c r="EF7" s="38">
        <v>0</v>
      </c>
      <c r="EG7" s="38">
        <v>0.02</v>
      </c>
      <c r="EH7" s="38">
        <v>0.1</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2021-01-28T02:07:55Z</cp:lastPrinted>
  <dcterms:created xsi:type="dcterms:W3CDTF">2020-12-04T03:01:51Z</dcterms:created>
  <dcterms:modified xsi:type="dcterms:W3CDTF">2021-02-20T02:12:27Z</dcterms:modified>
  <cp:category/>
</cp:coreProperties>
</file>