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5 下水道（特環）\"/>
    </mc:Choice>
  </mc:AlternateContent>
  <xr:revisionPtr revIDLastSave="0" documentId="13_ncr:1_{D49C3CA3-CC63-4F85-96A1-0DBA8117FEFA}" xr6:coauthVersionLast="47" xr6:coauthVersionMax="47" xr10:uidLastSave="{00000000-0000-0000-0000-000000000000}"/>
  <workbookProtection workbookAlgorithmName="SHA-512" workbookHashValue="r3fiuj5IVeI25AtVV93XL4muX0FphaY0Z+hCy5vyVouqY5EKFttOtFVFI6UGZkCZd0FRUR47IiZHRxKrXyFZWA==" workbookSaltValue="MALVY6RKnYCyhiHJVAVQVg==" workbookSpinCount="100000" lockStructure="1"/>
  <bookViews>
    <workbookView xWindow="45" yWindow="-163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G85" i="4"/>
  <c r="F85" i="4"/>
  <c r="E85" i="4"/>
  <c r="AT10" i="4"/>
  <c r="AL10" i="4"/>
  <c r="I10" i="4"/>
</calcChain>
</file>

<file path=xl/sharedStrings.xml><?xml version="1.0" encoding="utf-8"?>
<sst xmlns="http://schemas.openxmlformats.org/spreadsheetml/2006/main" count="236" uniqueCount="115">
  <si>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</si>
  <si>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</si>
  <si>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</si>
  <si>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</si>
  <si>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</si>
  <si>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</si>
  <si>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</si>
  <si>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</si>
  <si>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</si>
  <si>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</si>
  <si>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</si>
  <si>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</si>
  <si>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</si>
  <si>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</si>
  <si>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</si>
  <si>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</si>
  <si>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</si>
  <si>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</si>
  <si>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</si>
  <si>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</si>
  <si>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</si>
  <si>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</si>
  <si>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</si>
  <si>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</si>
  <si>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</si>
  <si>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</si>
  <si>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</si>
  <si>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</si>
  <si>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</si>
  <si>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</si>
  <si>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</si>
  <si>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</si>
  <si>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</si>
  <si>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</si>
  <si>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</si>
  <si>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</si>
  <si>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</si>
  <si>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</si>
  <si>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</si>
  <si>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</si>
  <si>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</si>
  <si>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</si>
  <si>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</si>
  <si>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</si>
  <si>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</si>
  <si>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</si>
  <si>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</si>
  <si>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</si>
  <si>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</si>
  <si>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</si>
  <si>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</si>
  <si>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</si>
  <si>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</si>
  <si>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</si>
  <si>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</si>
  <si>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</si>
  <si>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</si>
  <si>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</si>
  <si>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</si>
  <si>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</si>
  <si>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</si>
  <si>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</si>
  <si>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</si>
  <si>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</si>
  <si>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</si>
  <si>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</si>
  <si>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</si>
  <si>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</si>
  <si>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</si>
  <si>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</si>
  <si>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</si>
  <si>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</si>
  <si>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</si>
  <si>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</si>
  <si>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</si>
  <si>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</si>
  <si>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</si>
  <si>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</si>
  <si>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</si>
  <si>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</si>
  <si>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</si>
  <si>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</si>
  <si>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</si>
  <si>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</si>
  <si>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</si>
  <si>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</si>
  <si>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</si>
  <si>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</si>
  <si>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</si>
  <si>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</si>
  <si>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</si>
  <si>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</si>
  <si>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</si>
  <si>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</si>
  <si>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</si>
  <si>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</si>
  <si>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宇都宮市</t>
  </si>
  <si>
    <t>法適用</t>
  </si>
  <si>
    <t>下水道事業</t>
  </si>
  <si>
    <t>特定環境保全公共下水道</t>
  </si>
  <si>
    <t>D1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</si>
  <si>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</si>
  <si>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</si>
  <si>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</si>
  <si>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</si>
  <si>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</si>
  <si>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</si>
  <si>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</si>
  <si>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</si>
  <si>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</si>
  <si>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</si>
  <si>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</si>
  <si>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 「①経常収支比率」は， 下水道使用料の減少などによる営業収益の減少により低下したものの，概ね100％となっている。
 「③流動比率」は，現金預金の減少により低下した。
 「④企業債残高対事業規模比率」は，営業収益の減少に伴い，前年度比で増加した。
 「⑤経費回収率」は，100％を下回って推移しているものの，令和5年度は，汚水処理費の減少により，前年度比で増加した。
「⑥汚水処理原価」は，汚水処理費の減少に伴い，減少した。
 「⑧水洗化率」は，ほぼ横ばいで推移している。
　類似団体と比較すると，管渠の整備を実施していることから「④企業債残高対事業規模比率」は類似団体より高くなっているものの，「⑤経費回収率」については類似団体より高く推移していることから，一定程度，健全な経営状態にある。</t>
    <rPh sb="13" eb="16">
      <t>ゲスイドウ</t>
    </rPh>
    <rPh sb="16" eb="19">
      <t>シヨウリョウ</t>
    </rPh>
    <rPh sb="20" eb="22">
      <t>ゲンショウ</t>
    </rPh>
    <rPh sb="32" eb="34">
      <t>ゲンショウ</t>
    </rPh>
    <rPh sb="37" eb="39">
      <t>テイカ</t>
    </rPh>
    <rPh sb="103" eb="105">
      <t>エイギョウ</t>
    </rPh>
    <rPh sb="105" eb="107">
      <t>シュウエキ</t>
    </rPh>
    <rPh sb="108" eb="110">
      <t>ゲンショウ</t>
    </rPh>
    <rPh sb="111" eb="112">
      <t>トモナ</t>
    </rPh>
    <rPh sb="114" eb="118">
      <t>ゼンネンドヒ</t>
    </rPh>
    <rPh sb="119" eb="121">
      <t>ゾウカ</t>
    </rPh>
    <rPh sb="162" eb="164">
      <t>オスイ</t>
    </rPh>
    <rPh sb="164" eb="166">
      <t>ショリ</t>
    </rPh>
    <rPh sb="166" eb="167">
      <t>ヒ</t>
    </rPh>
    <rPh sb="168" eb="170">
      <t>ゲンショウ</t>
    </rPh>
    <rPh sb="191" eb="193">
      <t>ゲンカ</t>
    </rPh>
    <rPh sb="196" eb="198">
      <t>オスイ</t>
    </rPh>
    <rPh sb="198" eb="200">
      <t>ショリ</t>
    </rPh>
    <rPh sb="200" eb="201">
      <t>ヒ</t>
    </rPh>
    <rPh sb="202" eb="204">
      <t>ゲンショウタカ</t>
    </rPh>
    <phoneticPr fontId="4"/>
  </si>
  <si>
    <t xml:space="preserve"> 「①有形固定資産減価償却率」は，固定資産台帳のセグメント区分の中で資産の移動が生じた結果，減少した。
 「②管渠老朽化率」は，耐用年数を迎えた管渠はなく，0％となっている。
 「③管渠改善率」については，他事業に伴う管渠移設工事のあった令和元年度以外は，0％となっている。
　類似団体と比較すると，「①有形固定資産減価償却率」が高くなっており，主に施設において，老朽化が進行している。</t>
    <rPh sb="29" eb="31">
      <t>クブン</t>
    </rPh>
    <rPh sb="32" eb="33">
      <t>ナカ</t>
    </rPh>
    <rPh sb="34" eb="36">
      <t>シサン</t>
    </rPh>
    <rPh sb="37" eb="39">
      <t>イドウ</t>
    </rPh>
    <rPh sb="40" eb="41">
      <t>ショウ</t>
    </rPh>
    <rPh sb="43" eb="45">
      <t>ケッカ</t>
    </rPh>
    <rPh sb="165" eb="166">
      <t>タカ</t>
    </rPh>
    <phoneticPr fontId="4"/>
  </si>
  <si>
    <t>　類似団体に比べ効率的な経営が図られているが，老朽化が進行しており，今後，点検・調査結果を踏まえ，着実かつ計画的に更新工事などを進めるとともに，特定環境保全公共下水道事業を円滑に進めていくためには，資金需要などに対応しながら安定的な経営の維持に努めていく必要がある。
　そのため，ＤＸの推進や施設の効率的な維持管理など，汚水処理費用の更なる抑制に取り組むとともに，経常収益の適切な確保に努めることで，経営の健全化・効率化を図っていく。</t>
    <rPh sb="3" eb="5">
      <t>ダンタイ</t>
    </rPh>
    <rPh sb="72" eb="74">
      <t>トクテイ</t>
    </rPh>
    <rPh sb="74" eb="76">
      <t>カンキョウ</t>
    </rPh>
    <rPh sb="76" eb="78">
      <t>ホゼン</t>
    </rPh>
    <rPh sb="78" eb="80">
      <t>コウキョウ</t>
    </rPh>
    <rPh sb="80" eb="83">
      <t>ゲスイドウ</t>
    </rPh>
    <rPh sb="112" eb="115">
      <t>アンテイテキ</t>
    </rPh>
    <rPh sb="116" eb="118">
      <t>ケイエイ</t>
    </rPh>
    <rPh sb="119" eb="121">
      <t>イジ</t>
    </rPh>
    <rPh sb="122" eb="123">
      <t>ツト</t>
    </rPh>
    <rPh sb="127" eb="12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</si>
</sst>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0.01</c:v>
                </c:pt>
                <c:pt idx="1">
                  <c:v>0</c:v>
                </c:pt>
                <c:pt idx="2">
                  <c:v>0</c:v>
                </c:pt>
                <c:pt idx="3">
                  <c:v>0</c:v>
                </c:pt>
                <c:pt idx="4">
                  <c:v>0</c:v>
                </c:pt>
              </c:numCache>
            </c:numRef>
          </c:val>
          <c:extLst>
            <c:ext xmlns:c16="http://schemas.microsoft.com/office/drawing/2014/chart" uri="{C3380CC4-5D6E-409C-BE32-E72D297353CC}">
              <c16:uniqueId val="{00000000-98CF-4465-8FDF-77450EB1D3E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0.06</c:v>
                </c:pt>
                <c:pt idx="2">
                  <c:v>0.27</c:v>
                </c:pt>
                <c:pt idx="3">
                  <c:v>0.22</c:v>
                </c:pt>
                <c:pt idx="4">
                  <c:v>0.17</c:v>
                </c:pt>
              </c:numCache>
            </c:numRef>
          </c:val>
          <c:smooth val="0"/>
          <c:extLst>
            <c:ext xmlns:c16="http://schemas.microsoft.com/office/drawing/2014/chart" uri="{C3380CC4-5D6E-409C-BE32-E72D297353CC}">
              <c16:uniqueId val="{00000001-98CF-4465-8FDF-77450EB1D3E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4C1-4ED6-AE57-76E1BF720CC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45.68</c:v>
                </c:pt>
                <c:pt idx="1">
                  <c:v>45.87</c:v>
                </c:pt>
                <c:pt idx="2">
                  <c:v>44.24</c:v>
                </c:pt>
                <c:pt idx="3">
                  <c:v>45.3</c:v>
                </c:pt>
                <c:pt idx="4">
                  <c:v>45.6</c:v>
                </c:pt>
              </c:numCache>
            </c:numRef>
          </c:val>
          <c:smooth val="0"/>
          <c:extLst>
            <c:ext xmlns:c16="http://schemas.microsoft.com/office/drawing/2014/chart" uri="{C3380CC4-5D6E-409C-BE32-E72D297353CC}">
              <c16:uniqueId val="{00000001-C4C1-4ED6-AE57-76E1BF720CC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80.73</c:v>
                </c:pt>
                <c:pt idx="1">
                  <c:v>81.83</c:v>
                </c:pt>
                <c:pt idx="2">
                  <c:v>81.849999999999994</c:v>
                </c:pt>
                <c:pt idx="3">
                  <c:v>81.16</c:v>
                </c:pt>
                <c:pt idx="4">
                  <c:v>82.05</c:v>
                </c:pt>
              </c:numCache>
            </c:numRef>
          </c:val>
          <c:extLst>
            <c:ext xmlns:c16="http://schemas.microsoft.com/office/drawing/2014/chart" uri="{C3380CC4-5D6E-409C-BE32-E72D297353CC}">
              <c16:uniqueId val="{00000000-4B81-41D7-8A62-BEA7A847D3B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87.96</c:v>
                </c:pt>
                <c:pt idx="1">
                  <c:v>87.65</c:v>
                </c:pt>
                <c:pt idx="2">
                  <c:v>88.15</c:v>
                </c:pt>
                <c:pt idx="3">
                  <c:v>88.37</c:v>
                </c:pt>
                <c:pt idx="4">
                  <c:v>88.66</c:v>
                </c:pt>
              </c:numCache>
            </c:numRef>
          </c:val>
          <c:smooth val="0"/>
          <c:extLst>
            <c:ext xmlns:c16="http://schemas.microsoft.com/office/drawing/2014/chart" uri="{C3380CC4-5D6E-409C-BE32-E72D297353CC}">
              <c16:uniqueId val="{00000001-4B81-41D7-8A62-BEA7A847D3B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100.35</c:v>
                </c:pt>
                <c:pt idx="1">
                  <c:v>100.32</c:v>
                </c:pt>
                <c:pt idx="2">
                  <c:v>97.52</c:v>
                </c:pt>
                <c:pt idx="3">
                  <c:v>102.02</c:v>
                </c:pt>
                <c:pt idx="4">
                  <c:v>99.6</c:v>
                </c:pt>
              </c:numCache>
            </c:numRef>
          </c:val>
          <c:extLst>
            <c:ext xmlns:c16="http://schemas.microsoft.com/office/drawing/2014/chart" uri="{C3380CC4-5D6E-409C-BE32-E72D297353CC}">
              <c16:uniqueId val="{00000000-2239-412E-8C79-03E2D7B7D57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103.34</c:v>
                </c:pt>
                <c:pt idx="1">
                  <c:v>102.7</c:v>
                </c:pt>
                <c:pt idx="2">
                  <c:v>104.11</c:v>
                </c:pt>
                <c:pt idx="3">
                  <c:v>101.98</c:v>
                </c:pt>
                <c:pt idx="4">
                  <c:v>102.68</c:v>
                </c:pt>
              </c:numCache>
            </c:numRef>
          </c:val>
          <c:smooth val="0"/>
          <c:extLst>
            <c:ext xmlns:c16="http://schemas.microsoft.com/office/drawing/2014/chart" uri="{C3380CC4-5D6E-409C-BE32-E72D297353CC}">
              <c16:uniqueId val="{00000001-2239-412E-8C79-03E2D7B7D57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45.13</c:v>
                </c:pt>
                <c:pt idx="1">
                  <c:v>46.47</c:v>
                </c:pt>
                <c:pt idx="2">
                  <c:v>47.56</c:v>
                </c:pt>
                <c:pt idx="3">
                  <c:v>48.86</c:v>
                </c:pt>
                <c:pt idx="4">
                  <c:v>41.07</c:v>
                </c:pt>
              </c:numCache>
            </c:numRef>
          </c:val>
          <c:extLst>
            <c:ext xmlns:c16="http://schemas.microsoft.com/office/drawing/2014/chart" uri="{C3380CC4-5D6E-409C-BE32-E72D297353CC}">
              <c16:uniqueId val="{00000000-33D7-4718-820B-35778EF756C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27.82</c:v>
                </c:pt>
                <c:pt idx="1">
                  <c:v>29.24</c:v>
                </c:pt>
                <c:pt idx="2">
                  <c:v>31.73</c:v>
                </c:pt>
                <c:pt idx="3">
                  <c:v>32.57</c:v>
                </c:pt>
                <c:pt idx="4">
                  <c:v>33.159999999999997</c:v>
                </c:pt>
              </c:numCache>
            </c:numRef>
          </c:val>
          <c:smooth val="0"/>
          <c:extLst>
            <c:ext xmlns:c16="http://schemas.microsoft.com/office/drawing/2014/chart" uri="{C3380CC4-5D6E-409C-BE32-E72D297353CC}">
              <c16:uniqueId val="{00000001-33D7-4718-820B-35778EF756C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081-4251-AB21-07C09AD23DC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formatCode="#,##0.00;&quot;△&quot;#,##0.00;&quot;-&quot;">
                  <c:v>0.12</c:v>
                </c:pt>
              </c:numCache>
            </c:numRef>
          </c:val>
          <c:smooth val="0"/>
          <c:extLst>
            <c:ext xmlns:c16="http://schemas.microsoft.com/office/drawing/2014/chart" uri="{C3380CC4-5D6E-409C-BE32-E72D297353CC}">
              <c16:uniqueId val="{00000001-4081-4251-AB21-07C09AD23DC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4F6-40D5-A31A-A0847D526BE2}"/>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29.74</c:v>
                </c:pt>
                <c:pt idx="1">
                  <c:v>48.2</c:v>
                </c:pt>
                <c:pt idx="2">
                  <c:v>46.91</c:v>
                </c:pt>
                <c:pt idx="3">
                  <c:v>52.27</c:v>
                </c:pt>
                <c:pt idx="4">
                  <c:v>58.68</c:v>
                </c:pt>
              </c:numCache>
            </c:numRef>
          </c:val>
          <c:smooth val="0"/>
          <c:extLst>
            <c:ext xmlns:c16="http://schemas.microsoft.com/office/drawing/2014/chart" uri="{C3380CC4-5D6E-409C-BE32-E72D297353CC}">
              <c16:uniqueId val="{00000001-A4F6-40D5-A31A-A0847D526BE2}"/>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36.82</c:v>
                </c:pt>
                <c:pt idx="1">
                  <c:v>25.25</c:v>
                </c:pt>
                <c:pt idx="2">
                  <c:v>18.899999999999999</c:v>
                </c:pt>
                <c:pt idx="3">
                  <c:v>37.979999999999997</c:v>
                </c:pt>
                <c:pt idx="4">
                  <c:v>16.649999999999999</c:v>
                </c:pt>
              </c:numCache>
            </c:numRef>
          </c:val>
          <c:extLst>
            <c:ext xmlns:c16="http://schemas.microsoft.com/office/drawing/2014/chart" uri="{C3380CC4-5D6E-409C-BE32-E72D297353CC}">
              <c16:uniqueId val="{00000000-FF1B-4FE8-A499-6BFB7B96E38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53.44</c:v>
                </c:pt>
                <c:pt idx="1">
                  <c:v>46.85</c:v>
                </c:pt>
                <c:pt idx="2">
                  <c:v>44.35</c:v>
                </c:pt>
                <c:pt idx="3">
                  <c:v>41.51</c:v>
                </c:pt>
                <c:pt idx="4">
                  <c:v>45.01</c:v>
                </c:pt>
              </c:numCache>
            </c:numRef>
          </c:val>
          <c:smooth val="0"/>
          <c:extLst>
            <c:ext xmlns:c16="http://schemas.microsoft.com/office/drawing/2014/chart" uri="{C3380CC4-5D6E-409C-BE32-E72D297353CC}">
              <c16:uniqueId val="{00000001-FF1B-4FE8-A499-6BFB7B96E38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1650.21</c:v>
                </c:pt>
                <c:pt idx="1">
                  <c:v>1866.54</c:v>
                </c:pt>
                <c:pt idx="2">
                  <c:v>1630.88</c:v>
                </c:pt>
                <c:pt idx="3">
                  <c:v>1470.36</c:v>
                </c:pt>
                <c:pt idx="4">
                  <c:v>1631.62</c:v>
                </c:pt>
              </c:numCache>
            </c:numRef>
          </c:val>
          <c:extLst>
            <c:ext xmlns:c16="http://schemas.microsoft.com/office/drawing/2014/chart" uri="{C3380CC4-5D6E-409C-BE32-E72D297353CC}">
              <c16:uniqueId val="{00000000-3D10-4F42-8C65-1A5DC624483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1267.3900000000001</c:v>
                </c:pt>
                <c:pt idx="1">
                  <c:v>1268.6300000000001</c:v>
                </c:pt>
                <c:pt idx="2">
                  <c:v>1283.69</c:v>
                </c:pt>
                <c:pt idx="3">
                  <c:v>1160.22</c:v>
                </c:pt>
                <c:pt idx="4">
                  <c:v>1141.98</c:v>
                </c:pt>
              </c:numCache>
            </c:numRef>
          </c:val>
          <c:smooth val="0"/>
          <c:extLst>
            <c:ext xmlns:c16="http://schemas.microsoft.com/office/drawing/2014/chart" uri="{C3380CC4-5D6E-409C-BE32-E72D297353CC}">
              <c16:uniqueId val="{00000001-3D10-4F42-8C65-1A5DC624483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98.27</c:v>
                </c:pt>
                <c:pt idx="1">
                  <c:v>98.02</c:v>
                </c:pt>
                <c:pt idx="2">
                  <c:v>77.489999999999995</c:v>
                </c:pt>
                <c:pt idx="3">
                  <c:v>85.18</c:v>
                </c:pt>
                <c:pt idx="4">
                  <c:v>95.97</c:v>
                </c:pt>
              </c:numCache>
            </c:numRef>
          </c:val>
          <c:extLst>
            <c:ext xmlns:c16="http://schemas.microsoft.com/office/drawing/2014/chart" uri="{C3380CC4-5D6E-409C-BE32-E72D297353CC}">
              <c16:uniqueId val="{00000000-4308-4695-BFAD-86B8803FF99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84.3</c:v>
                </c:pt>
                <c:pt idx="1">
                  <c:v>82.88</c:v>
                </c:pt>
                <c:pt idx="2">
                  <c:v>82.53</c:v>
                </c:pt>
                <c:pt idx="3">
                  <c:v>81.81</c:v>
                </c:pt>
                <c:pt idx="4">
                  <c:v>82.27</c:v>
                </c:pt>
              </c:numCache>
            </c:numRef>
          </c:val>
          <c:smooth val="0"/>
          <c:extLst>
            <c:ext xmlns:c16="http://schemas.microsoft.com/office/drawing/2014/chart" uri="{C3380CC4-5D6E-409C-BE32-E72D297353CC}">
              <c16:uniqueId val="{00000001-4308-4695-BFAD-86B8803FF99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153.72</c:v>
                </c:pt>
                <c:pt idx="1">
                  <c:v>151.43</c:v>
                </c:pt>
                <c:pt idx="2">
                  <c:v>190.75</c:v>
                </c:pt>
                <c:pt idx="3">
                  <c:v>175.45</c:v>
                </c:pt>
                <c:pt idx="4">
                  <c:v>150.6</c:v>
                </c:pt>
              </c:numCache>
            </c:numRef>
          </c:val>
          <c:extLst>
            <c:ext xmlns:c16="http://schemas.microsoft.com/office/drawing/2014/chart" uri="{C3380CC4-5D6E-409C-BE32-E72D297353CC}">
              <c16:uniqueId val="{00000000-BCC1-4BDA-BAF6-6C37151877D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185.47</c:v>
                </c:pt>
                <c:pt idx="1">
                  <c:v>187.76</c:v>
                </c:pt>
                <c:pt idx="2">
                  <c:v>190.48</c:v>
                </c:pt>
                <c:pt idx="3">
                  <c:v>193.59</c:v>
                </c:pt>
                <c:pt idx="4">
                  <c:v>194.42</c:v>
                </c:pt>
              </c:numCache>
            </c:numRef>
          </c:val>
          <c:smooth val="0"/>
          <c:extLst>
            <c:ext xmlns:c16="http://schemas.microsoft.com/office/drawing/2014/chart" uri="{C3380CC4-5D6E-409C-BE32-E72D297353CC}">
              <c16:uniqueId val="{00000001-BCC1-4BDA-BAF6-6C37151877D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81640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栃木県　宇都宮市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特定環境保全公共下水道</v>
      </c>
      <c r="Q8" s="34"/>
      <c r="R8" s="34"/>
      <c r="S8" s="34"/>
      <c r="T8" s="34"/>
      <c r="U8" s="34"/>
      <c r="V8" s="34"/>
      <c r="W8" s="34" t="str">
        <f>データ!L6</f>
        <v>D1</v>
      </c>
      <c r="X8" s="34"/>
      <c r="Y8" s="34"/>
      <c r="Z8" s="34"/>
      <c r="AA8" s="34"/>
      <c r="AB8" s="34"/>
      <c r="AC8" s="34"/>
      <c r="AD8" s="35" t="str">
        <f>データ!$M$6</f>
        <v>自治体職員</v>
      </c>
      <c r="AE8" s="35"/>
      <c r="AF8" s="35"/>
      <c r="AG8" s="35"/>
      <c r="AH8" s="35"/>
      <c r="AI8" s="35"/>
      <c r="AJ8" s="35"/>
      <c r="AK8" s="3"/>
      <c r="AL8" s="36">
        <f>データ!S6</f>
        <v>515831</v>
      </c>
      <c r="AM8" s="36"/>
      <c r="AN8" s="36"/>
      <c r="AO8" s="36"/>
      <c r="AP8" s="36"/>
      <c r="AQ8" s="36"/>
      <c r="AR8" s="36"/>
      <c r="AS8" s="36"/>
      <c r="AT8" s="37">
        <f>データ!T6</f>
        <v>416.85</v>
      </c>
      <c r="AU8" s="37"/>
      <c r="AV8" s="37"/>
      <c r="AW8" s="37"/>
      <c r="AX8" s="37"/>
      <c r="AY8" s="37"/>
      <c r="AZ8" s="37"/>
      <c r="BA8" s="37"/>
      <c r="BB8" s="37">
        <f>データ!U6</f>
        <v>1237.45</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72.45</v>
      </c>
      <c r="J10" s="37"/>
      <c r="K10" s="37"/>
      <c r="L10" s="37"/>
      <c r="M10" s="37"/>
      <c r="N10" s="37"/>
      <c r="O10" s="37"/>
      <c r="P10" s="37">
        <f>データ!P6</f>
        <v>6.47</v>
      </c>
      <c r="Q10" s="37"/>
      <c r="R10" s="37"/>
      <c r="S10" s="37"/>
      <c r="T10" s="37"/>
      <c r="U10" s="37"/>
      <c r="V10" s="37"/>
      <c r="W10" s="37">
        <f>データ!Q6</f>
        <v>63.82</v>
      </c>
      <c r="X10" s="37"/>
      <c r="Y10" s="37"/>
      <c r="Z10" s="37"/>
      <c r="AA10" s="37"/>
      <c r="AB10" s="37"/>
      <c r="AC10" s="37"/>
      <c r="AD10" s="36">
        <f>データ!R6</f>
        <v>2695</v>
      </c>
      <c r="AE10" s="36"/>
      <c r="AF10" s="36"/>
      <c r="AG10" s="36"/>
      <c r="AH10" s="36"/>
      <c r="AI10" s="36"/>
      <c r="AJ10" s="36"/>
      <c r="AK10" s="2"/>
      <c r="AL10" s="36">
        <f>データ!V6</f>
        <v>33255</v>
      </c>
      <c r="AM10" s="36"/>
      <c r="AN10" s="36"/>
      <c r="AO10" s="36"/>
      <c r="AP10" s="36"/>
      <c r="AQ10" s="36"/>
      <c r="AR10" s="36"/>
      <c r="AS10" s="36"/>
      <c r="AT10" s="37">
        <f>データ!W6</f>
        <v>15.18</v>
      </c>
      <c r="AU10" s="37"/>
      <c r="AV10" s="37"/>
      <c r="AW10" s="37"/>
      <c r="AX10" s="37"/>
      <c r="AY10" s="37"/>
      <c r="AZ10" s="37"/>
      <c r="BA10" s="37"/>
      <c r="BB10" s="37">
        <f>データ!X6</f>
        <v>2190.71</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T7JLwbj2d7Kj9zpH8awrKRbmPbcRUUtISqAuaVrt2JWujaXXfq/qnfDRKl5xUAmX84yV19fcsTv5Cn9yMwV2Xg==" saltValue="4GB2Btuf2KTbg46ktrpls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92011</v>
      </c>
      <c r="D6" s="19">
        <f t="shared" si="3"/>
        <v>46</v>
      </c>
      <c r="E6" s="19">
        <f t="shared" si="3"/>
        <v>17</v>
      </c>
      <c r="F6" s="19">
        <f t="shared" si="3"/>
        <v>4</v>
      </c>
      <c r="G6" s="19">
        <f t="shared" si="3"/>
        <v>0</v>
      </c>
      <c r="H6" s="19" t="str">
        <f t="shared" si="3"/>
        <v>栃木県　宇都宮市</v>
      </c>
      <c r="I6" s="19" t="str">
        <f t="shared" si="3"/>
        <v>法適用</v>
      </c>
      <c r="J6" s="19" t="str">
        <f t="shared" si="3"/>
        <v>下水道事業</v>
      </c>
      <c r="K6" s="19" t="str">
        <f t="shared" si="3"/>
        <v>特定環境保全公共下水道</v>
      </c>
      <c r="L6" s="19" t="str">
        <f t="shared" si="3"/>
        <v>D1</v>
      </c>
      <c r="M6" s="19" t="str">
        <f t="shared" si="3"/>
        <v>自治体職員</v>
      </c>
      <c r="N6" s="20" t="str">
        <f t="shared" si="3"/>
        <v>-</v>
      </c>
      <c r="O6" s="20">
        <f t="shared" si="3"/>
        <v>72.45</v>
      </c>
      <c r="P6" s="20">
        <f t="shared" si="3"/>
        <v>6.47</v>
      </c>
      <c r="Q6" s="20">
        <f t="shared" si="3"/>
        <v>63.82</v>
      </c>
      <c r="R6" s="20">
        <f t="shared" si="3"/>
        <v>2695</v>
      </c>
      <c r="S6" s="20">
        <f t="shared" si="3"/>
        <v>515831</v>
      </c>
      <c r="T6" s="20">
        <f t="shared" si="3"/>
        <v>416.85</v>
      </c>
      <c r="U6" s="20">
        <f t="shared" si="3"/>
        <v>1237.45</v>
      </c>
      <c r="V6" s="20">
        <f t="shared" si="3"/>
        <v>33255</v>
      </c>
      <c r="W6" s="20">
        <f t="shared" si="3"/>
        <v>15.18</v>
      </c>
      <c r="X6" s="20">
        <f t="shared" si="3"/>
        <v>2190.71</v>
      </c>
      <c r="Y6" s="21">
        <f>IF(Y7="",NA(),Y7)</f>
        <v>100.35</v>
      </c>
      <c r="Z6" s="21">
        <f t="shared" ref="Z6:AH6" si="4">IF(Z7="",NA(),Z7)</f>
        <v>100.32</v>
      </c>
      <c r="AA6" s="21">
        <f t="shared" si="4"/>
        <v>97.52</v>
      </c>
      <c r="AB6" s="21">
        <f t="shared" si="4"/>
        <v>102.02</v>
      </c>
      <c r="AC6" s="21">
        <f t="shared" si="4"/>
        <v>99.6</v>
      </c>
      <c r="AD6" s="21">
        <f t="shared" si="4"/>
        <v>103.34</v>
      </c>
      <c r="AE6" s="21">
        <f t="shared" si="4"/>
        <v>102.7</v>
      </c>
      <c r="AF6" s="21">
        <f t="shared" si="4"/>
        <v>104.11</v>
      </c>
      <c r="AG6" s="21">
        <f t="shared" si="4"/>
        <v>101.98</v>
      </c>
      <c r="AH6" s="21">
        <f t="shared" si="4"/>
        <v>102.68</v>
      </c>
      <c r="AI6" s="20" t="str">
        <f>IF(AI7="","",IF(AI7="-","【-】","【"&amp;SUBSTITUTE(TEXT(AI7,"#,##0.00"),"-","△")&amp;"】"))</f>
        <v>【105.09】</v>
      </c>
      <c r="AJ6" s="20">
        <f>IF(AJ7="",NA(),AJ7)</f>
        <v>0</v>
      </c>
      <c r="AK6" s="20">
        <f t="shared" ref="AK6:AS6" si="5">IF(AK7="",NA(),AK7)</f>
        <v>0</v>
      </c>
      <c r="AL6" s="20">
        <f t="shared" si="5"/>
        <v>0</v>
      </c>
      <c r="AM6" s="20">
        <f t="shared" si="5"/>
        <v>0</v>
      </c>
      <c r="AN6" s="20">
        <f t="shared" si="5"/>
        <v>0</v>
      </c>
      <c r="AO6" s="21">
        <f t="shared" si="5"/>
        <v>29.74</v>
      </c>
      <c r="AP6" s="21">
        <f t="shared" si="5"/>
        <v>48.2</v>
      </c>
      <c r="AQ6" s="21">
        <f t="shared" si="5"/>
        <v>46.91</v>
      </c>
      <c r="AR6" s="21">
        <f t="shared" si="5"/>
        <v>52.27</v>
      </c>
      <c r="AS6" s="21">
        <f t="shared" si="5"/>
        <v>58.68</v>
      </c>
      <c r="AT6" s="20" t="str">
        <f>IF(AT7="","",IF(AT7="-","【-】","【"&amp;SUBSTITUTE(TEXT(AT7,"#,##0.00"),"-","△")&amp;"】"))</f>
        <v>【65.73】</v>
      </c>
      <c r="AU6" s="21">
        <f>IF(AU7="",NA(),AU7)</f>
        <v>36.82</v>
      </c>
      <c r="AV6" s="21">
        <f t="shared" ref="AV6:BD6" si="6">IF(AV7="",NA(),AV7)</f>
        <v>25.25</v>
      </c>
      <c r="AW6" s="21">
        <f t="shared" si="6"/>
        <v>18.899999999999999</v>
      </c>
      <c r="AX6" s="21">
        <f t="shared" si="6"/>
        <v>37.979999999999997</v>
      </c>
      <c r="AY6" s="21">
        <f t="shared" si="6"/>
        <v>16.649999999999999</v>
      </c>
      <c r="AZ6" s="21">
        <f t="shared" si="6"/>
        <v>53.44</v>
      </c>
      <c r="BA6" s="21">
        <f t="shared" si="6"/>
        <v>46.85</v>
      </c>
      <c r="BB6" s="21">
        <f t="shared" si="6"/>
        <v>44.35</v>
      </c>
      <c r="BC6" s="21">
        <f t="shared" si="6"/>
        <v>41.51</v>
      </c>
      <c r="BD6" s="21">
        <f t="shared" si="6"/>
        <v>45.01</v>
      </c>
      <c r="BE6" s="20" t="str">
        <f>IF(BE7="","",IF(BE7="-","【-】","【"&amp;SUBSTITUTE(TEXT(BE7,"#,##0.00"),"-","△")&amp;"】"))</f>
        <v>【48.91】</v>
      </c>
      <c r="BF6" s="21">
        <f>IF(BF7="",NA(),BF7)</f>
        <v>1650.21</v>
      </c>
      <c r="BG6" s="21">
        <f t="shared" ref="BG6:BO6" si="7">IF(BG7="",NA(),BG7)</f>
        <v>1866.54</v>
      </c>
      <c r="BH6" s="21">
        <f t="shared" si="7"/>
        <v>1630.88</v>
      </c>
      <c r="BI6" s="21">
        <f t="shared" si="7"/>
        <v>1470.36</v>
      </c>
      <c r="BJ6" s="21">
        <f t="shared" si="7"/>
        <v>1631.62</v>
      </c>
      <c r="BK6" s="21">
        <f t="shared" si="7"/>
        <v>1267.3900000000001</v>
      </c>
      <c r="BL6" s="21">
        <f t="shared" si="7"/>
        <v>1268.6300000000001</v>
      </c>
      <c r="BM6" s="21">
        <f t="shared" si="7"/>
        <v>1283.69</v>
      </c>
      <c r="BN6" s="21">
        <f t="shared" si="7"/>
        <v>1160.22</v>
      </c>
      <c r="BO6" s="21">
        <f t="shared" si="7"/>
        <v>1141.98</v>
      </c>
      <c r="BP6" s="20" t="str">
        <f>IF(BP7="","",IF(BP7="-","【-】","【"&amp;SUBSTITUTE(TEXT(BP7,"#,##0.00"),"-","△")&amp;"】"))</f>
        <v>【1,156.82】</v>
      </c>
      <c r="BQ6" s="21">
        <f>IF(BQ7="",NA(),BQ7)</f>
        <v>98.27</v>
      </c>
      <c r="BR6" s="21">
        <f t="shared" ref="BR6:BZ6" si="8">IF(BR7="",NA(),BR7)</f>
        <v>98.02</v>
      </c>
      <c r="BS6" s="21">
        <f t="shared" si="8"/>
        <v>77.489999999999995</v>
      </c>
      <c r="BT6" s="21">
        <f t="shared" si="8"/>
        <v>85.18</v>
      </c>
      <c r="BU6" s="21">
        <f t="shared" si="8"/>
        <v>95.97</v>
      </c>
      <c r="BV6" s="21">
        <f t="shared" si="8"/>
        <v>84.3</v>
      </c>
      <c r="BW6" s="21">
        <f t="shared" si="8"/>
        <v>82.88</v>
      </c>
      <c r="BX6" s="21">
        <f t="shared" si="8"/>
        <v>82.53</v>
      </c>
      <c r="BY6" s="21">
        <f t="shared" si="8"/>
        <v>81.81</v>
      </c>
      <c r="BZ6" s="21">
        <f t="shared" si="8"/>
        <v>82.27</v>
      </c>
      <c r="CA6" s="20" t="str">
        <f>IF(CA7="","",IF(CA7="-","【-】","【"&amp;SUBSTITUTE(TEXT(CA7,"#,##0.00"),"-","△")&amp;"】"))</f>
        <v>【75.33】</v>
      </c>
      <c r="CB6" s="21">
        <f>IF(CB7="",NA(),CB7)</f>
        <v>153.72</v>
      </c>
      <c r="CC6" s="21">
        <f t="shared" ref="CC6:CK6" si="9">IF(CC7="",NA(),CC7)</f>
        <v>151.43</v>
      </c>
      <c r="CD6" s="21">
        <f t="shared" si="9"/>
        <v>190.75</v>
      </c>
      <c r="CE6" s="21">
        <f t="shared" si="9"/>
        <v>175.45</v>
      </c>
      <c r="CF6" s="21">
        <f t="shared" si="9"/>
        <v>150.6</v>
      </c>
      <c r="CG6" s="21">
        <f t="shared" si="9"/>
        <v>185.47</v>
      </c>
      <c r="CH6" s="21">
        <f t="shared" si="9"/>
        <v>187.76</v>
      </c>
      <c r="CI6" s="21">
        <f t="shared" si="9"/>
        <v>190.48</v>
      </c>
      <c r="CJ6" s="21">
        <f t="shared" si="9"/>
        <v>193.59</v>
      </c>
      <c r="CK6" s="21">
        <f t="shared" si="9"/>
        <v>194.42</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45.68</v>
      </c>
      <c r="CS6" s="21">
        <f t="shared" si="10"/>
        <v>45.87</v>
      </c>
      <c r="CT6" s="21">
        <f t="shared" si="10"/>
        <v>44.24</v>
      </c>
      <c r="CU6" s="21">
        <f t="shared" si="10"/>
        <v>45.3</v>
      </c>
      <c r="CV6" s="21">
        <f t="shared" si="10"/>
        <v>45.6</v>
      </c>
      <c r="CW6" s="20" t="str">
        <f>IF(CW7="","",IF(CW7="-","【-】","【"&amp;SUBSTITUTE(TEXT(CW7,"#,##0.00"),"-","△")&amp;"】"))</f>
        <v>【43.28】</v>
      </c>
      <c r="CX6" s="21">
        <f>IF(CX7="",NA(),CX7)</f>
        <v>80.73</v>
      </c>
      <c r="CY6" s="21">
        <f t="shared" ref="CY6:DG6" si="11">IF(CY7="",NA(),CY7)</f>
        <v>81.83</v>
      </c>
      <c r="CZ6" s="21">
        <f t="shared" si="11"/>
        <v>81.849999999999994</v>
      </c>
      <c r="DA6" s="21">
        <f t="shared" si="11"/>
        <v>81.16</v>
      </c>
      <c r="DB6" s="21">
        <f t="shared" si="11"/>
        <v>82.05</v>
      </c>
      <c r="DC6" s="21">
        <f t="shared" si="11"/>
        <v>87.96</v>
      </c>
      <c r="DD6" s="21">
        <f t="shared" si="11"/>
        <v>87.65</v>
      </c>
      <c r="DE6" s="21">
        <f t="shared" si="11"/>
        <v>88.15</v>
      </c>
      <c r="DF6" s="21">
        <f t="shared" si="11"/>
        <v>88.37</v>
      </c>
      <c r="DG6" s="21">
        <f t="shared" si="11"/>
        <v>88.66</v>
      </c>
      <c r="DH6" s="20" t="str">
        <f>IF(DH7="","",IF(DH7="-","【-】","【"&amp;SUBSTITUTE(TEXT(DH7,"#,##0.00"),"-","△")&amp;"】"))</f>
        <v>【86.21】</v>
      </c>
      <c r="DI6" s="21">
        <f>IF(DI7="",NA(),DI7)</f>
        <v>45.13</v>
      </c>
      <c r="DJ6" s="21">
        <f t="shared" ref="DJ6:DR6" si="12">IF(DJ7="",NA(),DJ7)</f>
        <v>46.47</v>
      </c>
      <c r="DK6" s="21">
        <f t="shared" si="12"/>
        <v>47.56</v>
      </c>
      <c r="DL6" s="21">
        <f t="shared" si="12"/>
        <v>48.86</v>
      </c>
      <c r="DM6" s="21">
        <f t="shared" si="12"/>
        <v>41.07</v>
      </c>
      <c r="DN6" s="21">
        <f t="shared" si="12"/>
        <v>27.82</v>
      </c>
      <c r="DO6" s="21">
        <f t="shared" si="12"/>
        <v>29.24</v>
      </c>
      <c r="DP6" s="21">
        <f t="shared" si="12"/>
        <v>31.73</v>
      </c>
      <c r="DQ6" s="21">
        <f t="shared" si="12"/>
        <v>32.57</v>
      </c>
      <c r="DR6" s="21">
        <f t="shared" si="12"/>
        <v>33.159999999999997</v>
      </c>
      <c r="DS6" s="20" t="str">
        <f>IF(DS7="","",IF(DS7="-","【-】","【"&amp;SUBSTITUTE(TEXT(DS7,"#,##0.00"),"-","△")&amp;"】"))</f>
        <v>【29.62】</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1">
        <f t="shared" si="13"/>
        <v>0.04</v>
      </c>
      <c r="EC6" s="21">
        <f t="shared" si="13"/>
        <v>0.12</v>
      </c>
      <c r="ED6" s="20" t="str">
        <f>IF(ED7="","",IF(ED7="-","【-】","【"&amp;SUBSTITUTE(TEXT(ED7,"#,##0.00"),"-","△")&amp;"】"))</f>
        <v>【0.09】</v>
      </c>
      <c r="EE6" s="21">
        <f>IF(EE7="",NA(),EE7)</f>
        <v>0.01</v>
      </c>
      <c r="EF6" s="20">
        <f t="shared" ref="EF6:EN6" si="14">IF(EF7="",NA(),EF7)</f>
        <v>0</v>
      </c>
      <c r="EG6" s="20">
        <f t="shared" si="14"/>
        <v>0</v>
      </c>
      <c r="EH6" s="20">
        <f t="shared" si="14"/>
        <v>0</v>
      </c>
      <c r="EI6" s="20">
        <f t="shared" si="14"/>
        <v>0</v>
      </c>
      <c r="EJ6" s="21">
        <f t="shared" si="14"/>
        <v>0.04</v>
      </c>
      <c r="EK6" s="21">
        <f t="shared" si="14"/>
        <v>0.06</v>
      </c>
      <c r="EL6" s="21">
        <f t="shared" si="14"/>
        <v>0.27</v>
      </c>
      <c r="EM6" s="21">
        <f t="shared" si="14"/>
        <v>0.22</v>
      </c>
      <c r="EN6" s="21">
        <f t="shared" si="14"/>
        <v>0.17</v>
      </c>
      <c r="EO6" s="20" t="str">
        <f>IF(EO7="","",IF(EO7="-","【-】","【"&amp;SUBSTITUTE(TEXT(EO7,"#,##0.00"),"-","△")&amp;"】"))</f>
        <v>【0.11】</v>
      </c>
    </row>
    <row r="7" spans="1:148" s="22" customFormat="1" x14ac:dyDescent="0.2">
      <c r="A7" s="14"/>
      <c r="B7" s="23">
        <v>2023</v>
      </c>
      <c r="C7" s="23">
        <v>92011</v>
      </c>
      <c r="D7" s="23">
        <v>46</v>
      </c>
      <c r="E7" s="23">
        <v>17</v>
      </c>
      <c r="F7" s="23">
        <v>4</v>
      </c>
      <c r="G7" s="23">
        <v>0</v>
      </c>
      <c r="H7" s="23" t="s">
        <v>96</v>
      </c>
      <c r="I7" s="23" t="s">
        <v>97</v>
      </c>
      <c r="J7" s="23" t="s">
        <v>98</v>
      </c>
      <c r="K7" s="23" t="s">
        <v>99</v>
      </c>
      <c r="L7" s="23" t="s">
        <v>100</v>
      </c>
      <c r="M7" s="23" t="s">
        <v>101</v>
      </c>
      <c r="N7" s="24" t="s">
        <v>102</v>
      </c>
      <c r="O7" s="24">
        <v>72.45</v>
      </c>
      <c r="P7" s="24">
        <v>6.47</v>
      </c>
      <c r="Q7" s="24">
        <v>63.82</v>
      </c>
      <c r="R7" s="24">
        <v>2695</v>
      </c>
      <c r="S7" s="24">
        <v>515831</v>
      </c>
      <c r="T7" s="24">
        <v>416.85</v>
      </c>
      <c r="U7" s="24">
        <v>1237.45</v>
      </c>
      <c r="V7" s="24">
        <v>33255</v>
      </c>
      <c r="W7" s="24">
        <v>15.18</v>
      </c>
      <c r="X7" s="24">
        <v>2190.71</v>
      </c>
      <c r="Y7" s="24">
        <v>100.35</v>
      </c>
      <c r="Z7" s="24">
        <v>100.32</v>
      </c>
      <c r="AA7" s="24">
        <v>97.52</v>
      </c>
      <c r="AB7" s="24">
        <v>102.02</v>
      </c>
      <c r="AC7" s="24">
        <v>99.6</v>
      </c>
      <c r="AD7" s="24">
        <v>103.34</v>
      </c>
      <c r="AE7" s="24">
        <v>102.7</v>
      </c>
      <c r="AF7" s="24">
        <v>104.11</v>
      </c>
      <c r="AG7" s="24">
        <v>101.98</v>
      </c>
      <c r="AH7" s="24">
        <v>102.68</v>
      </c>
      <c r="AI7" s="24">
        <v>105.09</v>
      </c>
      <c r="AJ7" s="24">
        <v>0</v>
      </c>
      <c r="AK7" s="24">
        <v>0</v>
      </c>
      <c r="AL7" s="24">
        <v>0</v>
      </c>
      <c r="AM7" s="24">
        <v>0</v>
      </c>
      <c r="AN7" s="24">
        <v>0</v>
      </c>
      <c r="AO7" s="24">
        <v>29.74</v>
      </c>
      <c r="AP7" s="24">
        <v>48.2</v>
      </c>
      <c r="AQ7" s="24">
        <v>46.91</v>
      </c>
      <c r="AR7" s="24">
        <v>52.27</v>
      </c>
      <c r="AS7" s="24">
        <v>58.68</v>
      </c>
      <c r="AT7" s="24">
        <v>65.73</v>
      </c>
      <c r="AU7" s="24">
        <v>36.82</v>
      </c>
      <c r="AV7" s="24">
        <v>25.25</v>
      </c>
      <c r="AW7" s="24">
        <v>18.899999999999999</v>
      </c>
      <c r="AX7" s="24">
        <v>37.979999999999997</v>
      </c>
      <c r="AY7" s="24">
        <v>16.649999999999999</v>
      </c>
      <c r="AZ7" s="24">
        <v>53.44</v>
      </c>
      <c r="BA7" s="24">
        <v>46.85</v>
      </c>
      <c r="BB7" s="24">
        <v>44.35</v>
      </c>
      <c r="BC7" s="24">
        <v>41.51</v>
      </c>
      <c r="BD7" s="24">
        <v>45.01</v>
      </c>
      <c r="BE7" s="24">
        <v>48.91</v>
      </c>
      <c r="BF7" s="24">
        <v>1650.21</v>
      </c>
      <c r="BG7" s="24">
        <v>1866.54</v>
      </c>
      <c r="BH7" s="24">
        <v>1630.88</v>
      </c>
      <c r="BI7" s="24">
        <v>1470.36</v>
      </c>
      <c r="BJ7" s="24">
        <v>1631.62</v>
      </c>
      <c r="BK7" s="24">
        <v>1267.3900000000001</v>
      </c>
      <c r="BL7" s="24">
        <v>1268.6300000000001</v>
      </c>
      <c r="BM7" s="24">
        <v>1283.69</v>
      </c>
      <c r="BN7" s="24">
        <v>1160.22</v>
      </c>
      <c r="BO7" s="24">
        <v>1141.98</v>
      </c>
      <c r="BP7" s="24">
        <v>1156.82</v>
      </c>
      <c r="BQ7" s="24">
        <v>98.27</v>
      </c>
      <c r="BR7" s="24">
        <v>98.02</v>
      </c>
      <c r="BS7" s="24">
        <v>77.489999999999995</v>
      </c>
      <c r="BT7" s="24">
        <v>85.18</v>
      </c>
      <c r="BU7" s="24">
        <v>95.97</v>
      </c>
      <c r="BV7" s="24">
        <v>84.3</v>
      </c>
      <c r="BW7" s="24">
        <v>82.88</v>
      </c>
      <c r="BX7" s="24">
        <v>82.53</v>
      </c>
      <c r="BY7" s="24">
        <v>81.81</v>
      </c>
      <c r="BZ7" s="24">
        <v>82.27</v>
      </c>
      <c r="CA7" s="24">
        <v>75.33</v>
      </c>
      <c r="CB7" s="24">
        <v>153.72</v>
      </c>
      <c r="CC7" s="24">
        <v>151.43</v>
      </c>
      <c r="CD7" s="24">
        <v>190.75</v>
      </c>
      <c r="CE7" s="24">
        <v>175.45</v>
      </c>
      <c r="CF7" s="24">
        <v>150.6</v>
      </c>
      <c r="CG7" s="24">
        <v>185.47</v>
      </c>
      <c r="CH7" s="24">
        <v>187.76</v>
      </c>
      <c r="CI7" s="24">
        <v>190.48</v>
      </c>
      <c r="CJ7" s="24">
        <v>193.59</v>
      </c>
      <c r="CK7" s="24">
        <v>194.42</v>
      </c>
      <c r="CL7" s="24">
        <v>215.73</v>
      </c>
      <c r="CM7" s="24" t="s">
        <v>102</v>
      </c>
      <c r="CN7" s="24" t="s">
        <v>102</v>
      </c>
      <c r="CO7" s="24" t="s">
        <v>102</v>
      </c>
      <c r="CP7" s="24" t="s">
        <v>102</v>
      </c>
      <c r="CQ7" s="24" t="s">
        <v>102</v>
      </c>
      <c r="CR7" s="24">
        <v>45.68</v>
      </c>
      <c r="CS7" s="24">
        <v>45.87</v>
      </c>
      <c r="CT7" s="24">
        <v>44.24</v>
      </c>
      <c r="CU7" s="24">
        <v>45.3</v>
      </c>
      <c r="CV7" s="24">
        <v>45.6</v>
      </c>
      <c r="CW7" s="24">
        <v>43.28</v>
      </c>
      <c r="CX7" s="24">
        <v>80.73</v>
      </c>
      <c r="CY7" s="24">
        <v>81.83</v>
      </c>
      <c r="CZ7" s="24">
        <v>81.849999999999994</v>
      </c>
      <c r="DA7" s="24">
        <v>81.16</v>
      </c>
      <c r="DB7" s="24">
        <v>82.05</v>
      </c>
      <c r="DC7" s="24">
        <v>87.96</v>
      </c>
      <c r="DD7" s="24">
        <v>87.65</v>
      </c>
      <c r="DE7" s="24">
        <v>88.15</v>
      </c>
      <c r="DF7" s="24">
        <v>88.37</v>
      </c>
      <c r="DG7" s="24">
        <v>88.66</v>
      </c>
      <c r="DH7" s="24">
        <v>86.21</v>
      </c>
      <c r="DI7" s="24">
        <v>45.13</v>
      </c>
      <c r="DJ7" s="24">
        <v>46.47</v>
      </c>
      <c r="DK7" s="24">
        <v>47.56</v>
      </c>
      <c r="DL7" s="24">
        <v>48.86</v>
      </c>
      <c r="DM7" s="24">
        <v>41.07</v>
      </c>
      <c r="DN7" s="24">
        <v>27.82</v>
      </c>
      <c r="DO7" s="24">
        <v>29.24</v>
      </c>
      <c r="DP7" s="24">
        <v>31.73</v>
      </c>
      <c r="DQ7" s="24">
        <v>32.57</v>
      </c>
      <c r="DR7" s="24">
        <v>33.159999999999997</v>
      </c>
      <c r="DS7" s="24">
        <v>29.62</v>
      </c>
      <c r="DT7" s="24">
        <v>0</v>
      </c>
      <c r="DU7" s="24">
        <v>0</v>
      </c>
      <c r="DV7" s="24">
        <v>0</v>
      </c>
      <c r="DW7" s="24">
        <v>0</v>
      </c>
      <c r="DX7" s="24">
        <v>0</v>
      </c>
      <c r="DY7" s="24">
        <v>0</v>
      </c>
      <c r="DZ7" s="24">
        <v>0</v>
      </c>
      <c r="EA7" s="24">
        <v>0</v>
      </c>
      <c r="EB7" s="24">
        <v>0.04</v>
      </c>
      <c r="EC7" s="24">
        <v>0.12</v>
      </c>
      <c r="ED7" s="24">
        <v>0.09</v>
      </c>
      <c r="EE7" s="24">
        <v>0.01</v>
      </c>
      <c r="EF7" s="24">
        <v>0</v>
      </c>
      <c r="EG7" s="24">
        <v>0</v>
      </c>
      <c r="EH7" s="24">
        <v>0</v>
      </c>
      <c r="EI7" s="24">
        <v>0</v>
      </c>
      <c r="EJ7" s="24">
        <v>0.04</v>
      </c>
      <c r="EK7" s="24">
        <v>0.06</v>
      </c>
      <c r="EL7" s="24">
        <v>0.27</v>
      </c>
      <c r="EM7" s="24">
        <v>0.22</v>
      </c>
      <c r="EN7" s="24">
        <v>0.17</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dcterms:created xsi:type="dcterms:W3CDTF">2025-01-24T07:10:08Z</dcterms:created>
  <dcterms:modified xsi:type="dcterms:W3CDTF">2025-02-28T11:28:59Z</dcterms:modified>
  <cp:category/>
</cp:coreProperties>
</file>