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<sst xmlns="http://schemas.openxmlformats.org/spreadsheetml/2006/main" count="221" uniqueCount="111">
  <si>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</si>
  <si>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</si>
  <si>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</si>
  <si>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</si>
  <si>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</si>
  <si>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</si>
  <si>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</si>
  <si>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</si>
  <si>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</si>
  <si>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</si>
  <si>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</si>
  <si>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</si>
  <si>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</si>
  <si>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</si>
  <si>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</si>
  <si>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</si>
  <si>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</si>
  <si>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</si>
  <si>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</si>
  <si>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</si>
  <si>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</si>
  <si>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</si>
  <si>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</si>
  <si>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</si>
  <si>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</si>
  <si>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</si>
  <si>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</si>
  <si>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</si>
  <si>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</si>
  <si>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</si>
  <si>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</si>
  <si>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</si>
  <si>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</si>
  <si>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</si>
  <si>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</si>
  <si>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</si>
  <si>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</si>
  <si>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</si>
  <si>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</si>
  <si>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</si>
  <si>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</si>
  <si>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</si>
  <si>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</si>
  <si>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</si>
  <si>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</si>
  <si>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</si>
  <si>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</si>
  <si>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</si>
  <si>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</si>
  <si>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</si>
  <si>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</si>
  <si>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</si>
  <si>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</si>
  <si>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</si>
  <si>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</si>
  <si>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</si>
  <si>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</si>
  <si>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</si>
  <si>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</si>
  <si>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</si>
  <si>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</si>
  <si>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</si>
  <si>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</si>
  <si>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</si>
  <si>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</si>
  <si>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</si>
  <si>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</si>
  <si>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</si>
  <si>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</si>
  <si>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</si>
  <si>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</si>
  <si>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</si>
  <si>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</si>
  <si>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</si>
  <si>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</si>
  <si>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</si>
  <si>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</si>
  <si>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</si>
  <si>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</si>
  <si>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</si>
  <si>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</si>
  <si>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</si>
  <si>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</si>
  <si>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</si>
  <si>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</si>
  <si>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</si>
  <si>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</si>
  <si>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</si>
  <si>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</si>
  <si>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</si>
  <si>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</si>
  <si>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</si>
  <si>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</si>
  <si>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</si>
  <si>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</si>
  <si>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</si>
  <si>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宇都宮市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</si>
  <si>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</si>
  <si>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</si>
  <si>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</si>
  <si>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</si>
  <si>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</si>
  <si>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</si>
  <si>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</si>
  <si>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</si>
  <si>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</si>
  <si>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</si>
  <si>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</si>
  <si>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老朽化の進んだ管渠は比較的少なく，管渠の状況に応じて改築・修繕工事を実施している。
　なお，③管渠改善率について，H26に一時的に数値が高くなっているのは管路移設工事によるものである。</t>
    <rPh sb="1" eb="4">
      <t>ロウキュウカ</t>
    </rPh>
    <rPh sb="5" eb="6">
      <t>スス</t>
    </rPh>
    <rPh sb="8" eb="10">
      <t>カンキョ</t>
    </rPh>
    <rPh sb="11" eb="14">
      <t>ヒカクテキ</t>
    </rPh>
    <rPh sb="14" eb="15">
      <t>スク</t>
    </rPh>
    <rPh sb="18" eb="20">
      <t>カンキョ</t>
    </rPh>
    <rPh sb="21" eb="23">
      <t>ジョウキョウ</t>
    </rPh>
    <rPh sb="24" eb="25">
      <t>オウ</t>
    </rPh>
    <rPh sb="27" eb="29">
      <t>カイチク</t>
    </rPh>
    <rPh sb="30" eb="32">
      <t>シュウゼン</t>
    </rPh>
    <rPh sb="32" eb="34">
      <t>コウジ</t>
    </rPh>
    <rPh sb="35" eb="37">
      <t>ジッシ</t>
    </rPh>
    <rPh sb="48" eb="50">
      <t>カンキョ</t>
    </rPh>
    <rPh sb="50" eb="52">
      <t>カイゼン</t>
    </rPh>
    <rPh sb="52" eb="53">
      <t>リツ</t>
    </rPh>
    <rPh sb="62" eb="65">
      <t>イチジテキ</t>
    </rPh>
    <rPh sb="66" eb="68">
      <t>スウチ</t>
    </rPh>
    <rPh sb="69" eb="70">
      <t>タカ</t>
    </rPh>
    <rPh sb="78" eb="80">
      <t>カンロ</t>
    </rPh>
    <rPh sb="80" eb="82">
      <t>イセツ</t>
    </rPh>
    <rPh sb="82" eb="84">
      <t>コウジ</t>
    </rPh>
    <phoneticPr fontId="4"/>
  </si>
  <si>
    <t xml:space="preserve">①収益的収支比率のH24，H25の数値が一時的に低くなっているのは，市債の繰上償還額が多かったことによるものである。
⑤経費回収率については上昇傾向にあり，H25決算以降は100％を超えていることから，汚水処理に係る費用を使用料で賄えていると言える。
⑥汚水処理原価は150円を横ばいで推移しており，類似団体平均値を下回っていることや，使用料単価も150円前後であることから，効率的な汚水処理が実施されていると言える。
⑦施設利用率は高いものの，⑧水洗化率は供用開始後年数が短い施設で低い傾向にあり類似団体平均を下回っていることから，今後も接続促進に向けた取組が必要である。
</t>
    <rPh sb="41" eb="42">
      <t>ガク</t>
    </rPh>
    <rPh sb="43" eb="44">
      <t>オオ</t>
    </rPh>
    <rPh sb="84" eb="86">
      <t>イコウ</t>
    </rPh>
    <phoneticPr fontId="4"/>
  </si>
  <si>
    <t>　現在，経費回収率は上昇傾向にあるものの，将来的に，施設の老朽化に伴う建設改良費の増加が見込まれることから，今後も，維持管理経費の節減に取り組むとともに，施設の長寿命化に向けた機能保全に係る計画の策定や公共下水道への接続による施設の統廃合など，効率的な維持管理手法を検討していく必要がある。</t>
    <rPh sb="1" eb="3">
      <t>ゲンザイ</t>
    </rPh>
    <rPh sb="10" eb="12">
      <t>ジョウショウ</t>
    </rPh>
    <rPh sb="12" eb="14">
      <t>ケイコウ</t>
    </rPh>
    <rPh sb="21" eb="24">
      <t>ショウライテキ</t>
    </rPh>
    <rPh sb="26" eb="28">
      <t>シセツ</t>
    </rPh>
    <rPh sb="29" eb="32">
      <t>ロウキュウカ</t>
    </rPh>
    <rPh sb="33" eb="34">
      <t>トモナ</t>
    </rPh>
    <rPh sb="35" eb="37">
      <t>ケンセツ</t>
    </rPh>
    <rPh sb="37" eb="39">
      <t>カイリョウ</t>
    </rPh>
    <rPh sb="39" eb="40">
      <t>ヒ</t>
    </rPh>
    <rPh sb="41" eb="43">
      <t>ゾウカ</t>
    </rPh>
    <rPh sb="44" eb="46">
      <t>ミコ</t>
    </rPh>
    <rPh sb="54" eb="56">
      <t>コンゴ</t>
    </rPh>
    <rPh sb="58" eb="60">
      <t>イジ</t>
    </rPh>
    <rPh sb="60" eb="62">
      <t>カンリ</t>
    </rPh>
    <rPh sb="68" eb="69">
      <t>ト</t>
    </rPh>
    <rPh sb="70" eb="71">
      <t>ク</t>
    </rPh>
    <rPh sb="77" eb="79">
      <t>シセツ</t>
    </rPh>
    <rPh sb="80" eb="81">
      <t>チョウ</t>
    </rPh>
    <rPh sb="81" eb="84">
      <t>ジュミョウカ</t>
    </rPh>
    <rPh sb="85" eb="86">
      <t>ム</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</si>
</sst>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4"/>
      <name val="ＭＳ ゴシック"/>
      <family val="3"/>
      <charset val="128"/>
    </font>
    <font>
      <b/>
      <sz val="12"/>
      <name val="ＭＳ ゴシック"/>
      <family val="3"/>
      <charset val="128"/>
    </font>
    <font>
      <sz val="11"/>
      <name val="ＭＳ Ｐゴシック"/>
      <family val="2"/>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24" fillId="0" borderId="0" xfId="0" applyFont="1">
      <alignmen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7.0000000000000007E-2</c:v>
                </c:pt>
                <c:pt idx="2" formatCode="#,##0.00;&quot;△&quot;#,##0.00">
                  <c:v>0</c:v>
                </c:pt>
                <c:pt idx="3">
                  <c:v>0.18</c:v>
                </c:pt>
                <c:pt idx="4">
                  <c:v>7.0000000000000007E-2</c:v>
                </c:pt>
              </c:numCache>
            </c:numRef>
          </c:val>
        </c:ser>
        <c:dLbls>
          <c:showLegendKey val="0"/>
          <c:showVal val="0"/>
          <c:showCatName val="0"/>
          <c:showSerName val="0"/>
          <c:showPercent val="0"/>
          <c:showBubbleSize val="0"/>
        </c:dLbls>
        <c:gapWidth val="150"/>
        <c:axId val="153439176"/>
        <c:axId val="1532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3439176"/>
        <c:axId val="153279936"/>
      </c:lineChart>
      <c:dateAx>
        <c:axId val="153439176"/>
        <c:scaling>
          <c:orientation val="minMax"/>
        </c:scaling>
        <c:delete val="1"/>
        <c:axPos val="b"/>
        <c:numFmt formatCode="ge" sourceLinked="1"/>
        <c:majorTickMark val="none"/>
        <c:minorTickMark val="none"/>
        <c:tickLblPos val="none"/>
        <c:crossAx val="153279936"/>
        <c:crosses val="autoZero"/>
        <c:auto val="1"/>
        <c:lblOffset val="100"/>
        <c:baseTimeUnit val="years"/>
      </c:dateAx>
      <c:valAx>
        <c:axId val="1532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3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89.64</c:v>
                </c:pt>
                <c:pt idx="1">
                  <c:v>93.83</c:v>
                </c:pt>
                <c:pt idx="2">
                  <c:v>90.97</c:v>
                </c:pt>
                <c:pt idx="3">
                  <c:v>94.5</c:v>
                </c:pt>
                <c:pt idx="4">
                  <c:v>93.19</c:v>
                </c:pt>
              </c:numCache>
            </c:numRef>
          </c:val>
        </c:ser>
        <c:dLbls>
          <c:showLegendKey val="0"/>
          <c:showVal val="0"/>
          <c:showCatName val="0"/>
          <c:showSerName val="0"/>
          <c:showPercent val="0"/>
          <c:showBubbleSize val="0"/>
        </c:dLbls>
        <c:gapWidth val="150"/>
        <c:axId val="154032448"/>
        <c:axId val="154032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54032448"/>
        <c:axId val="154032840"/>
      </c:lineChart>
      <c:dateAx>
        <c:axId val="154032448"/>
        <c:scaling>
          <c:orientation val="minMax"/>
        </c:scaling>
        <c:delete val="1"/>
        <c:axPos val="b"/>
        <c:numFmt formatCode="ge" sourceLinked="1"/>
        <c:majorTickMark val="none"/>
        <c:minorTickMark val="none"/>
        <c:tickLblPos val="none"/>
        <c:crossAx val="154032840"/>
        <c:crosses val="autoZero"/>
        <c:auto val="1"/>
        <c:lblOffset val="100"/>
        <c:baseTimeUnit val="years"/>
      </c:dateAx>
      <c:valAx>
        <c:axId val="154032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77.41</c:v>
                </c:pt>
                <c:pt idx="1">
                  <c:v>77.37</c:v>
                </c:pt>
                <c:pt idx="2">
                  <c:v>77.53</c:v>
                </c:pt>
                <c:pt idx="3">
                  <c:v>76.849999999999994</c:v>
                </c:pt>
                <c:pt idx="4">
                  <c:v>75.41</c:v>
                </c:pt>
              </c:numCache>
            </c:numRef>
          </c:val>
        </c:ser>
        <c:dLbls>
          <c:showLegendKey val="0"/>
          <c:showVal val="0"/>
          <c:showCatName val="0"/>
          <c:showSerName val="0"/>
          <c:showPercent val="0"/>
          <c:showBubbleSize val="0"/>
        </c:dLbls>
        <c:gapWidth val="150"/>
        <c:axId val="154034016"/>
        <c:axId val="15403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54034016"/>
        <c:axId val="154034408"/>
      </c:lineChart>
      <c:dateAx>
        <c:axId val="154034016"/>
        <c:scaling>
          <c:orientation val="minMax"/>
        </c:scaling>
        <c:delete val="1"/>
        <c:axPos val="b"/>
        <c:numFmt formatCode="ge" sourceLinked="1"/>
        <c:majorTickMark val="none"/>
        <c:minorTickMark val="none"/>
        <c:tickLblPos val="none"/>
        <c:crossAx val="154034408"/>
        <c:crosses val="autoZero"/>
        <c:auto val="1"/>
        <c:lblOffset val="100"/>
        <c:baseTimeUnit val="years"/>
      </c:dateAx>
      <c:valAx>
        <c:axId val="15403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3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94.98</c:v>
                </c:pt>
                <c:pt idx="1">
                  <c:v>79.02</c:v>
                </c:pt>
                <c:pt idx="2">
                  <c:v>67.5</c:v>
                </c:pt>
                <c:pt idx="3">
                  <c:v>98.86</c:v>
                </c:pt>
                <c:pt idx="4">
                  <c:v>98.39</c:v>
                </c:pt>
              </c:numCache>
            </c:numRef>
          </c:val>
        </c:ser>
        <c:dLbls>
          <c:showLegendKey val="0"/>
          <c:showVal val="0"/>
          <c:showCatName val="0"/>
          <c:showSerName val="0"/>
          <c:showPercent val="0"/>
          <c:showBubbleSize val="0"/>
        </c:dLbls>
        <c:gapWidth val="150"/>
        <c:axId val="153255736"/>
        <c:axId val="15430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255736"/>
        <c:axId val="154300360"/>
      </c:lineChart>
      <c:dateAx>
        <c:axId val="153255736"/>
        <c:scaling>
          <c:orientation val="minMax"/>
        </c:scaling>
        <c:delete val="1"/>
        <c:axPos val="b"/>
        <c:numFmt formatCode="ge" sourceLinked="1"/>
        <c:majorTickMark val="none"/>
        <c:minorTickMark val="none"/>
        <c:tickLblPos val="none"/>
        <c:crossAx val="154300360"/>
        <c:crosses val="autoZero"/>
        <c:auto val="1"/>
        <c:lblOffset val="100"/>
        <c:baseTimeUnit val="years"/>
      </c:dateAx>
      <c:valAx>
        <c:axId val="15430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5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354584"/>
        <c:axId val="15435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354584"/>
        <c:axId val="154354968"/>
      </c:lineChart>
      <c:dateAx>
        <c:axId val="154354584"/>
        <c:scaling>
          <c:orientation val="minMax"/>
        </c:scaling>
        <c:delete val="1"/>
        <c:axPos val="b"/>
        <c:numFmt formatCode="ge" sourceLinked="1"/>
        <c:majorTickMark val="none"/>
        <c:minorTickMark val="none"/>
        <c:tickLblPos val="none"/>
        <c:crossAx val="154354968"/>
        <c:crosses val="autoZero"/>
        <c:auto val="1"/>
        <c:lblOffset val="100"/>
        <c:baseTimeUnit val="years"/>
      </c:dateAx>
      <c:valAx>
        <c:axId val="15435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35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409192"/>
        <c:axId val="15440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409192"/>
        <c:axId val="154409576"/>
      </c:lineChart>
      <c:dateAx>
        <c:axId val="154409192"/>
        <c:scaling>
          <c:orientation val="minMax"/>
        </c:scaling>
        <c:delete val="1"/>
        <c:axPos val="b"/>
        <c:numFmt formatCode="ge" sourceLinked="1"/>
        <c:majorTickMark val="none"/>
        <c:minorTickMark val="none"/>
        <c:tickLblPos val="none"/>
        <c:crossAx val="154409576"/>
        <c:crosses val="autoZero"/>
        <c:auto val="1"/>
        <c:lblOffset val="100"/>
        <c:baseTimeUnit val="years"/>
      </c:dateAx>
      <c:valAx>
        <c:axId val="15440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4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912168"/>
        <c:axId val="15191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912168"/>
        <c:axId val="151912560"/>
      </c:lineChart>
      <c:dateAx>
        <c:axId val="151912168"/>
        <c:scaling>
          <c:orientation val="minMax"/>
        </c:scaling>
        <c:delete val="1"/>
        <c:axPos val="b"/>
        <c:numFmt formatCode="ge" sourceLinked="1"/>
        <c:majorTickMark val="none"/>
        <c:minorTickMark val="none"/>
        <c:tickLblPos val="none"/>
        <c:crossAx val="151912560"/>
        <c:crosses val="autoZero"/>
        <c:auto val="1"/>
        <c:lblOffset val="100"/>
        <c:baseTimeUnit val="years"/>
      </c:dateAx>
      <c:valAx>
        <c:axId val="15191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1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555408"/>
        <c:axId val="154555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555408"/>
        <c:axId val="154555800"/>
      </c:lineChart>
      <c:dateAx>
        <c:axId val="154555408"/>
        <c:scaling>
          <c:orientation val="minMax"/>
        </c:scaling>
        <c:delete val="1"/>
        <c:axPos val="b"/>
        <c:numFmt formatCode="ge" sourceLinked="1"/>
        <c:majorTickMark val="none"/>
        <c:minorTickMark val="none"/>
        <c:tickLblPos val="none"/>
        <c:crossAx val="154555800"/>
        <c:crosses val="autoZero"/>
        <c:auto val="1"/>
        <c:lblOffset val="100"/>
        <c:baseTimeUnit val="years"/>
      </c:dateAx>
      <c:valAx>
        <c:axId val="15455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5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211.32</c:v>
                </c:pt>
                <c:pt idx="1">
                  <c:v>191.83</c:v>
                </c:pt>
                <c:pt idx="2">
                  <c:v>98.25</c:v>
                </c:pt>
                <c:pt idx="3">
                  <c:v>29.88</c:v>
                </c:pt>
                <c:pt idx="4">
                  <c:v>54.94</c:v>
                </c:pt>
              </c:numCache>
            </c:numRef>
          </c:val>
        </c:ser>
        <c:dLbls>
          <c:showLegendKey val="0"/>
          <c:showVal val="0"/>
          <c:showCatName val="0"/>
          <c:showSerName val="0"/>
          <c:showPercent val="0"/>
          <c:showBubbleSize val="0"/>
        </c:dLbls>
        <c:gapWidth val="150"/>
        <c:axId val="154556976"/>
        <c:axId val="15455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54556976"/>
        <c:axId val="154557368"/>
      </c:lineChart>
      <c:dateAx>
        <c:axId val="154556976"/>
        <c:scaling>
          <c:orientation val="minMax"/>
        </c:scaling>
        <c:delete val="1"/>
        <c:axPos val="b"/>
        <c:numFmt formatCode="ge" sourceLinked="1"/>
        <c:majorTickMark val="none"/>
        <c:minorTickMark val="none"/>
        <c:tickLblPos val="none"/>
        <c:crossAx val="154557368"/>
        <c:crosses val="autoZero"/>
        <c:auto val="1"/>
        <c:lblOffset val="100"/>
        <c:baseTimeUnit val="years"/>
      </c:dateAx>
      <c:valAx>
        <c:axId val="15455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55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98.57</c:v>
                </c:pt>
                <c:pt idx="1">
                  <c:v>99.35</c:v>
                </c:pt>
                <c:pt idx="2">
                  <c:v>100.83</c:v>
                </c:pt>
                <c:pt idx="3">
                  <c:v>102.14</c:v>
                </c:pt>
                <c:pt idx="4">
                  <c:v>103.32</c:v>
                </c:pt>
              </c:numCache>
            </c:numRef>
          </c:val>
        </c:ser>
        <c:dLbls>
          <c:showLegendKey val="0"/>
          <c:showVal val="0"/>
          <c:showCatName val="0"/>
          <c:showSerName val="0"/>
          <c:showPercent val="0"/>
          <c:showBubbleSize val="0"/>
        </c:dLbls>
        <c:gapWidth val="150"/>
        <c:axId val="151913736"/>
        <c:axId val="1519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51913736"/>
        <c:axId val="151911776"/>
      </c:lineChart>
      <c:dateAx>
        <c:axId val="151913736"/>
        <c:scaling>
          <c:orientation val="minMax"/>
        </c:scaling>
        <c:delete val="1"/>
        <c:axPos val="b"/>
        <c:numFmt formatCode="ge" sourceLinked="1"/>
        <c:majorTickMark val="none"/>
        <c:minorTickMark val="none"/>
        <c:tickLblPos val="none"/>
        <c:crossAx val="151911776"/>
        <c:crosses val="autoZero"/>
        <c:auto val="1"/>
        <c:lblOffset val="100"/>
        <c:baseTimeUnit val="years"/>
      </c:dateAx>
      <c:valAx>
        <c:axId val="1519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1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150</c:v>
                </c:pt>
                <c:pt idx="4">
                  <c:v>150</c:v>
                </c:pt>
              </c:numCache>
            </c:numRef>
          </c:val>
        </c:ser>
        <c:dLbls>
          <c:showLegendKey val="0"/>
          <c:showVal val="0"/>
          <c:showCatName val="0"/>
          <c:showSerName val="0"/>
          <c:showPercent val="0"/>
          <c:showBubbleSize val="0"/>
        </c:dLbls>
        <c:gapWidth val="150"/>
        <c:axId val="151910600"/>
        <c:axId val="15455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51910600"/>
        <c:axId val="154558544"/>
      </c:lineChart>
      <c:dateAx>
        <c:axId val="151910600"/>
        <c:scaling>
          <c:orientation val="minMax"/>
        </c:scaling>
        <c:delete val="1"/>
        <c:axPos val="b"/>
        <c:numFmt formatCode="ge" sourceLinked="1"/>
        <c:majorTickMark val="none"/>
        <c:minorTickMark val="none"/>
        <c:tickLblPos val="none"/>
        <c:crossAx val="154558544"/>
        <c:crosses val="autoZero"/>
        <c:auto val="1"/>
        <c:lblOffset val="100"/>
        <c:baseTimeUnit val="years"/>
      </c:dateAx>
      <c:valAx>
        <c:axId val="15455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1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zoomScalePageLayoutView="7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栃木県　宇都宮市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3"/>
      <c r="AE7" s="3"/>
      <c r="AF7" s="3"/>
      <c r="AG7" s="3"/>
      <c r="AH7" s="3"/>
      <c r="AI7" s="3"/>
      <c r="AJ7" s="3"/>
      <c r="AK7" s="3"/>
      <c r="AL7" s="76" t="s">
        <v>5</v>
      </c>
      <c r="AM7" s="76"/>
      <c r="AN7" s="76"/>
      <c r="AO7" s="76"/>
      <c r="AP7" s="76"/>
      <c r="AQ7" s="76"/>
      <c r="AR7" s="76"/>
      <c r="AS7" s="76"/>
      <c r="AT7" s="76" t="s">
        <v>6</v>
      </c>
      <c r="AU7" s="76"/>
      <c r="AV7" s="76"/>
      <c r="AW7" s="76"/>
      <c r="AX7" s="76"/>
      <c r="AY7" s="76"/>
      <c r="AZ7" s="76"/>
      <c r="BA7" s="76"/>
      <c r="BB7" s="76" t="s">
        <v>7</v>
      </c>
      <c r="BC7" s="76"/>
      <c r="BD7" s="76"/>
      <c r="BE7" s="76"/>
      <c r="BF7" s="76"/>
      <c r="BG7" s="76"/>
      <c r="BH7" s="76"/>
      <c r="BI7" s="76"/>
      <c r="BJ7" s="3"/>
      <c r="BK7" s="3"/>
      <c r="BL7" s="4" t="s">
        <v>8</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3"/>
      <c r="AE8" s="3"/>
      <c r="AF8" s="3"/>
      <c r="AG8" s="3"/>
      <c r="AH8" s="3"/>
      <c r="AI8" s="3"/>
      <c r="AJ8" s="3"/>
      <c r="AK8" s="3"/>
      <c r="AL8" s="71">
        <f>データ!R6</f>
        <v>521820</v>
      </c>
      <c r="AM8" s="71"/>
      <c r="AN8" s="71"/>
      <c r="AO8" s="71"/>
      <c r="AP8" s="71"/>
      <c r="AQ8" s="71"/>
      <c r="AR8" s="71"/>
      <c r="AS8" s="71"/>
      <c r="AT8" s="70">
        <f>データ!S6</f>
        <v>416.85</v>
      </c>
      <c r="AU8" s="70"/>
      <c r="AV8" s="70"/>
      <c r="AW8" s="70"/>
      <c r="AX8" s="70"/>
      <c r="AY8" s="70"/>
      <c r="AZ8" s="70"/>
      <c r="BA8" s="70"/>
      <c r="BB8" s="70">
        <f>データ!T6</f>
        <v>1251.82</v>
      </c>
      <c r="BC8" s="70"/>
      <c r="BD8" s="70"/>
      <c r="BE8" s="70"/>
      <c r="BF8" s="70"/>
      <c r="BG8" s="70"/>
      <c r="BH8" s="70"/>
      <c r="BI8" s="70"/>
      <c r="BJ8" s="3"/>
      <c r="BK8" s="3"/>
      <c r="BL8" s="74" t="s">
        <v>9</v>
      </c>
      <c r="BM8" s="75"/>
      <c r="BN8" s="7" t="s">
        <v>10</v>
      </c>
      <c r="BO8" s="8"/>
      <c r="BP8" s="8"/>
      <c r="BQ8" s="8"/>
      <c r="BR8" s="8"/>
      <c r="BS8" s="8"/>
      <c r="BT8" s="8"/>
      <c r="BU8" s="8"/>
      <c r="BV8" s="8"/>
      <c r="BW8" s="8"/>
      <c r="BX8" s="8"/>
      <c r="BY8" s="9"/>
    </row>
    <row r="9" spans="1:78" ht="18.75" customHeight="1">
      <c r="A9" s="2"/>
      <c r="B9" s="76" t="s">
        <v>11</v>
      </c>
      <c r="C9" s="76"/>
      <c r="D9" s="76"/>
      <c r="E9" s="76"/>
      <c r="F9" s="76"/>
      <c r="G9" s="76"/>
      <c r="H9" s="76"/>
      <c r="I9" s="76" t="s">
        <v>12</v>
      </c>
      <c r="J9" s="76"/>
      <c r="K9" s="76"/>
      <c r="L9" s="76"/>
      <c r="M9" s="76"/>
      <c r="N9" s="76"/>
      <c r="O9" s="76"/>
      <c r="P9" s="76" t="s">
        <v>13</v>
      </c>
      <c r="Q9" s="76"/>
      <c r="R9" s="76"/>
      <c r="S9" s="76"/>
      <c r="T9" s="76"/>
      <c r="U9" s="76"/>
      <c r="V9" s="76"/>
      <c r="W9" s="76" t="s">
        <v>14</v>
      </c>
      <c r="X9" s="76"/>
      <c r="Y9" s="76"/>
      <c r="Z9" s="76"/>
      <c r="AA9" s="76"/>
      <c r="AB9" s="76"/>
      <c r="AC9" s="76"/>
      <c r="AD9" s="76" t="s">
        <v>15</v>
      </c>
      <c r="AE9" s="76"/>
      <c r="AF9" s="76"/>
      <c r="AG9" s="76"/>
      <c r="AH9" s="76"/>
      <c r="AI9" s="76"/>
      <c r="AJ9" s="76"/>
      <c r="AK9" s="3"/>
      <c r="AL9" s="76" t="s">
        <v>16</v>
      </c>
      <c r="AM9" s="76"/>
      <c r="AN9" s="76"/>
      <c r="AO9" s="76"/>
      <c r="AP9" s="76"/>
      <c r="AQ9" s="76"/>
      <c r="AR9" s="76"/>
      <c r="AS9" s="76"/>
      <c r="AT9" s="76" t="s">
        <v>17</v>
      </c>
      <c r="AU9" s="76"/>
      <c r="AV9" s="76"/>
      <c r="AW9" s="76"/>
      <c r="AX9" s="76"/>
      <c r="AY9" s="76"/>
      <c r="AZ9" s="76"/>
      <c r="BA9" s="76"/>
      <c r="BB9" s="76" t="s">
        <v>18</v>
      </c>
      <c r="BC9" s="76"/>
      <c r="BD9" s="76"/>
      <c r="BE9" s="76"/>
      <c r="BF9" s="76"/>
      <c r="BG9" s="76"/>
      <c r="BH9" s="76"/>
      <c r="BI9" s="76"/>
      <c r="BJ9" s="3"/>
      <c r="BK9" s="3"/>
      <c r="BL9" s="68" t="s">
        <v>19</v>
      </c>
      <c r="BM9" s="69"/>
      <c r="BN9" s="10" t="s">
        <v>20</v>
      </c>
      <c r="BO9" s="11"/>
      <c r="BP9" s="11"/>
      <c r="BQ9" s="11"/>
      <c r="BR9" s="11"/>
      <c r="BS9" s="11"/>
      <c r="BT9" s="11"/>
      <c r="BU9" s="11"/>
      <c r="BV9" s="11"/>
      <c r="BW9" s="11"/>
      <c r="BX9" s="11"/>
      <c r="BY9" s="12"/>
    </row>
    <row r="10" spans="1:78" ht="18.75" customHeight="1">
      <c r="A10" s="2"/>
      <c r="B10" s="70" t="str">
        <f>データ!M6</f>
        <v>-</v>
      </c>
      <c r="C10" s="70"/>
      <c r="D10" s="70"/>
      <c r="E10" s="70"/>
      <c r="F10" s="70"/>
      <c r="G10" s="70"/>
      <c r="H10" s="70"/>
      <c r="I10" s="70" t="str">
        <f>データ!N6</f>
        <v>該当数値なし</v>
      </c>
      <c r="J10" s="70"/>
      <c r="K10" s="70"/>
      <c r="L10" s="70"/>
      <c r="M10" s="70"/>
      <c r="N10" s="70"/>
      <c r="O10" s="70"/>
      <c r="P10" s="70">
        <f>データ!O6</f>
        <v>2.72</v>
      </c>
      <c r="Q10" s="70"/>
      <c r="R10" s="70"/>
      <c r="S10" s="70"/>
      <c r="T10" s="70"/>
      <c r="U10" s="70"/>
      <c r="V10" s="70"/>
      <c r="W10" s="70">
        <f>データ!P6</f>
        <v>62.51</v>
      </c>
      <c r="X10" s="70"/>
      <c r="Y10" s="70"/>
      <c r="Z10" s="70"/>
      <c r="AA10" s="70"/>
      <c r="AB10" s="70"/>
      <c r="AC10" s="70"/>
      <c r="AD10" s="71">
        <f>データ!Q6</f>
        <v>4168</v>
      </c>
      <c r="AE10" s="71"/>
      <c r="AF10" s="71"/>
      <c r="AG10" s="71"/>
      <c r="AH10" s="71"/>
      <c r="AI10" s="71"/>
      <c r="AJ10" s="71"/>
      <c r="AK10" s="2"/>
      <c r="AL10" s="71">
        <f>データ!U6</f>
        <v>14175</v>
      </c>
      <c r="AM10" s="71"/>
      <c r="AN10" s="71"/>
      <c r="AO10" s="71"/>
      <c r="AP10" s="71"/>
      <c r="AQ10" s="71"/>
      <c r="AR10" s="71"/>
      <c r="AS10" s="71"/>
      <c r="AT10" s="70">
        <f>データ!V6</f>
        <v>6.33</v>
      </c>
      <c r="AU10" s="70"/>
      <c r="AV10" s="70"/>
      <c r="AW10" s="70"/>
      <c r="AX10" s="70"/>
      <c r="AY10" s="70"/>
      <c r="AZ10" s="70"/>
      <c r="BA10" s="70"/>
      <c r="BB10" s="70">
        <f>データ!W6</f>
        <v>2239.34</v>
      </c>
      <c r="BC10" s="70"/>
      <c r="BD10" s="70"/>
      <c r="BE10" s="70"/>
      <c r="BF10" s="70"/>
      <c r="BG10" s="70"/>
      <c r="BH10" s="70"/>
      <c r="BI10" s="70"/>
      <c r="BJ10" s="2"/>
      <c r="BK10" s="2"/>
      <c r="BL10" s="72" t="s">
        <v>21</v>
      </c>
      <c r="BM10" s="73"/>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2" t="s">
        <v>25</v>
      </c>
      <c r="BM14" s="63"/>
      <c r="BN14" s="63"/>
      <c r="BO14" s="63"/>
      <c r="BP14" s="63"/>
      <c r="BQ14" s="63"/>
      <c r="BR14" s="63"/>
      <c r="BS14" s="63"/>
      <c r="BT14" s="63"/>
      <c r="BU14" s="63"/>
      <c r="BV14" s="63"/>
      <c r="BW14" s="63"/>
      <c r="BX14" s="63"/>
      <c r="BY14" s="63"/>
      <c r="BZ14" s="64"/>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109</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30</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108</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36</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110</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40</v>
      </c>
      <c r="BL83" s="40"/>
      <c r="BM83" s="40"/>
      <c r="BN83" s="40"/>
      <c r="BO83" s="40"/>
      <c r="BP83" s="40"/>
      <c r="BQ83" s="40"/>
      <c r="BR83" s="40"/>
      <c r="BS83" s="40"/>
      <c r="BT83" s="40"/>
      <c r="BU83" s="40"/>
      <c r="BV83" s="40"/>
      <c r="BW83" s="40"/>
      <c r="BX83" s="40"/>
      <c r="BY83" s="40"/>
      <c r="BZ83" s="40"/>
    </row>
    <row r="84" spans="1:78">
      <c r="C84" s="2" t="s">
        <v>41</v>
      </c>
      <c r="BL84" s="40"/>
      <c r="BM84" s="40"/>
      <c r="BN84" s="40"/>
      <c r="BO84" s="40"/>
      <c r="BP84" s="40"/>
      <c r="BQ84" s="40"/>
      <c r="BR84" s="40"/>
      <c r="BS84" s="40"/>
      <c r="BT84" s="40"/>
      <c r="BU84" s="40"/>
      <c r="BV84" s="40"/>
      <c r="BW84" s="40"/>
      <c r="BX84" s="40"/>
      <c r="BY84" s="40"/>
      <c r="BZ84" s="40"/>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1" t="s">
        <v>51</v>
      </c>
      <c r="I3" s="82"/>
      <c r="J3" s="82"/>
      <c r="K3" s="82"/>
      <c r="L3" s="82"/>
      <c r="M3" s="82"/>
      <c r="N3" s="82"/>
      <c r="O3" s="82"/>
      <c r="P3" s="82"/>
      <c r="Q3" s="82"/>
      <c r="R3" s="82"/>
      <c r="S3" s="82"/>
      <c r="T3" s="82"/>
      <c r="U3" s="82"/>
      <c r="V3" s="82"/>
      <c r="W3" s="83"/>
      <c r="X3" s="87" t="s">
        <v>52</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53</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6" t="s">
        <v>54</v>
      </c>
      <c r="B4" s="28"/>
      <c r="C4" s="28"/>
      <c r="D4" s="28"/>
      <c r="E4" s="28"/>
      <c r="F4" s="28"/>
      <c r="G4" s="28"/>
      <c r="H4" s="84"/>
      <c r="I4" s="85"/>
      <c r="J4" s="85"/>
      <c r="K4" s="85"/>
      <c r="L4" s="85"/>
      <c r="M4" s="85"/>
      <c r="N4" s="85"/>
      <c r="O4" s="85"/>
      <c r="P4" s="85"/>
      <c r="Q4" s="85"/>
      <c r="R4" s="85"/>
      <c r="S4" s="85"/>
      <c r="T4" s="85"/>
      <c r="U4" s="85"/>
      <c r="V4" s="85"/>
      <c r="W4" s="86"/>
      <c r="X4" s="80" t="s">
        <v>55</v>
      </c>
      <c r="Y4" s="80"/>
      <c r="Z4" s="80"/>
      <c r="AA4" s="80"/>
      <c r="AB4" s="80"/>
      <c r="AC4" s="80"/>
      <c r="AD4" s="80"/>
      <c r="AE4" s="80"/>
      <c r="AF4" s="80"/>
      <c r="AG4" s="80"/>
      <c r="AH4" s="80"/>
      <c r="AI4" s="80" t="s">
        <v>56</v>
      </c>
      <c r="AJ4" s="80"/>
      <c r="AK4" s="80"/>
      <c r="AL4" s="80"/>
      <c r="AM4" s="80"/>
      <c r="AN4" s="80"/>
      <c r="AO4" s="80"/>
      <c r="AP4" s="80"/>
      <c r="AQ4" s="80"/>
      <c r="AR4" s="80"/>
      <c r="AS4" s="80"/>
      <c r="AT4" s="80" t="s">
        <v>57</v>
      </c>
      <c r="AU4" s="80"/>
      <c r="AV4" s="80"/>
      <c r="AW4" s="80"/>
      <c r="AX4" s="80"/>
      <c r="AY4" s="80"/>
      <c r="AZ4" s="80"/>
      <c r="BA4" s="80"/>
      <c r="BB4" s="80"/>
      <c r="BC4" s="80"/>
      <c r="BD4" s="80"/>
      <c r="BE4" s="80" t="s">
        <v>58</v>
      </c>
      <c r="BF4" s="80"/>
      <c r="BG4" s="80"/>
      <c r="BH4" s="80"/>
      <c r="BI4" s="80"/>
      <c r="BJ4" s="80"/>
      <c r="BK4" s="80"/>
      <c r="BL4" s="80"/>
      <c r="BM4" s="80"/>
      <c r="BN4" s="80"/>
      <c r="BO4" s="80"/>
      <c r="BP4" s="80" t="s">
        <v>59</v>
      </c>
      <c r="BQ4" s="80"/>
      <c r="BR4" s="80"/>
      <c r="BS4" s="80"/>
      <c r="BT4" s="80"/>
      <c r="BU4" s="80"/>
      <c r="BV4" s="80"/>
      <c r="BW4" s="80"/>
      <c r="BX4" s="80"/>
      <c r="BY4" s="80"/>
      <c r="BZ4" s="80"/>
      <c r="CA4" s="80" t="s">
        <v>60</v>
      </c>
      <c r="CB4" s="80"/>
      <c r="CC4" s="80"/>
      <c r="CD4" s="80"/>
      <c r="CE4" s="80"/>
      <c r="CF4" s="80"/>
      <c r="CG4" s="80"/>
      <c r="CH4" s="80"/>
      <c r="CI4" s="80"/>
      <c r="CJ4" s="80"/>
      <c r="CK4" s="80"/>
      <c r="CL4" s="80" t="s">
        <v>61</v>
      </c>
      <c r="CM4" s="80"/>
      <c r="CN4" s="80"/>
      <c r="CO4" s="80"/>
      <c r="CP4" s="80"/>
      <c r="CQ4" s="80"/>
      <c r="CR4" s="80"/>
      <c r="CS4" s="80"/>
      <c r="CT4" s="80"/>
      <c r="CU4" s="80"/>
      <c r="CV4" s="80"/>
      <c r="CW4" s="80" t="s">
        <v>62</v>
      </c>
      <c r="CX4" s="80"/>
      <c r="CY4" s="80"/>
      <c r="CZ4" s="80"/>
      <c r="DA4" s="80"/>
      <c r="DB4" s="80"/>
      <c r="DC4" s="80"/>
      <c r="DD4" s="80"/>
      <c r="DE4" s="80"/>
      <c r="DF4" s="80"/>
      <c r="DG4" s="80"/>
      <c r="DH4" s="80" t="s">
        <v>63</v>
      </c>
      <c r="DI4" s="80"/>
      <c r="DJ4" s="80"/>
      <c r="DK4" s="80"/>
      <c r="DL4" s="80"/>
      <c r="DM4" s="80"/>
      <c r="DN4" s="80"/>
      <c r="DO4" s="80"/>
      <c r="DP4" s="80"/>
      <c r="DQ4" s="80"/>
      <c r="DR4" s="80"/>
      <c r="DS4" s="80" t="s">
        <v>64</v>
      </c>
      <c r="DT4" s="80"/>
      <c r="DU4" s="80"/>
      <c r="DV4" s="80"/>
      <c r="DW4" s="80"/>
      <c r="DX4" s="80"/>
      <c r="DY4" s="80"/>
      <c r="DZ4" s="80"/>
      <c r="EA4" s="80"/>
      <c r="EB4" s="80"/>
      <c r="EC4" s="80"/>
      <c r="ED4" s="80" t="s">
        <v>65</v>
      </c>
      <c r="EE4" s="80"/>
      <c r="EF4" s="80"/>
      <c r="EG4" s="80"/>
      <c r="EH4" s="80"/>
      <c r="EI4" s="80"/>
      <c r="EJ4" s="80"/>
      <c r="EK4" s="80"/>
      <c r="EL4" s="80"/>
      <c r="EM4" s="80"/>
      <c r="EN4" s="80"/>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92011</v>
      </c>
      <c r="D6" s="31">
        <f t="shared" si="3"/>
        <v>47</v>
      </c>
      <c r="E6" s="31">
        <f t="shared" si="3"/>
        <v>17</v>
      </c>
      <c r="F6" s="31">
        <f t="shared" si="3"/>
        <v>5</v>
      </c>
      <c r="G6" s="31">
        <f t="shared" si="3"/>
        <v>0</v>
      </c>
      <c r="H6" s="31" t="str">
        <f t="shared" si="3"/>
        <v>栃木県　宇都宮市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2.72</v>
      </c>
      <c r="P6" s="32">
        <f t="shared" si="3"/>
        <v>62.51</v>
      </c>
      <c r="Q6" s="32">
        <f t="shared" si="3"/>
        <v>4168</v>
      </c>
      <c r="R6" s="32">
        <f t="shared" si="3"/>
        <v>521820</v>
      </c>
      <c r="S6" s="32">
        <f t="shared" si="3"/>
        <v>416.85</v>
      </c>
      <c r="T6" s="32">
        <f t="shared" si="3"/>
        <v>1251.82</v>
      </c>
      <c r="U6" s="32">
        <f t="shared" si="3"/>
        <v>14175</v>
      </c>
      <c r="V6" s="32">
        <f t="shared" si="3"/>
        <v>6.33</v>
      </c>
      <c r="W6" s="32">
        <f t="shared" si="3"/>
        <v>2239.34</v>
      </c>
      <c r="X6" s="33">
        <f>IF(X7="",NA(),X7)</f>
        <v>94.98</v>
      </c>
      <c r="Y6" s="33">
        <f t="shared" ref="Y6:AG6" si="4">IF(Y7="",NA(),Y7)</f>
        <v>79.02</v>
      </c>
      <c r="Z6" s="33">
        <f t="shared" si="4"/>
        <v>67.5</v>
      </c>
      <c r="AA6" s="33">
        <f t="shared" si="4"/>
        <v>98.86</v>
      </c>
      <c r="AB6" s="33">
        <f t="shared" si="4"/>
        <v>98.39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211.32</v>
      </c>
      <c r="BF6" s="33">
        <f t="shared" ref="BF6:BN6" si="7">IF(BF7="",NA(),BF7)</f>
        <v>191.83</v>
      </c>
      <c r="BG6" s="33">
        <f t="shared" si="7"/>
        <v>98.25</v>
      </c>
      <c r="BH6" s="33">
        <f t="shared" si="7"/>
        <v>29.88</v>
      </c>
      <c r="BI6" s="33">
        <f t="shared" si="7"/>
        <v>54.94</v>
      </c>
      <c r="BJ6" s="33">
        <f t="shared" si="7"/>
        <v>1239.2</v>
      </c>
      <c r="BK6" s="33">
        <f t="shared" si="7"/>
        <v>1197.82</v>
      </c>
      <c r="BL6" s="33">
        <f t="shared" si="7"/>
        <v>1126.77</v>
      </c>
      <c r="BM6" s="33">
        <f t="shared" si="7"/>
        <v>1044.8</v>
      </c>
      <c r="BN6" s="33">
        <f t="shared" si="7"/>
        <v>1081.8</v>
      </c>
      <c r="BO6" s="32" t="str">
        <f>IF(BO7="","",IF(BO7="-","【-】","【"&amp;SUBSTITUTE(TEXT(BO7,"#,##0.00"),"-","△")&amp;"】"))</f>
        <v>【1,015.77】</v>
      </c>
      <c r="BP6" s="33">
        <f>IF(BP7="",NA(),BP7)</f>
        <v>98.57</v>
      </c>
      <c r="BQ6" s="33">
        <f t="shared" ref="BQ6:BY6" si="8">IF(BQ7="",NA(),BQ7)</f>
        <v>99.35</v>
      </c>
      <c r="BR6" s="33">
        <f t="shared" si="8"/>
        <v>100.83</v>
      </c>
      <c r="BS6" s="33">
        <f t="shared" si="8"/>
        <v>102.14</v>
      </c>
      <c r="BT6" s="33">
        <f t="shared" si="8"/>
        <v>103.32</v>
      </c>
      <c r="BU6" s="33">
        <f t="shared" si="8"/>
        <v>51.56</v>
      </c>
      <c r="BV6" s="33">
        <f t="shared" si="8"/>
        <v>51.03</v>
      </c>
      <c r="BW6" s="33">
        <f t="shared" si="8"/>
        <v>50.9</v>
      </c>
      <c r="BX6" s="33">
        <f t="shared" si="8"/>
        <v>50.82</v>
      </c>
      <c r="BY6" s="33">
        <f t="shared" si="8"/>
        <v>52.19</v>
      </c>
      <c r="BZ6" s="32" t="str">
        <f>IF(BZ7="","",IF(BZ7="-","【-】","【"&amp;SUBSTITUTE(TEXT(BZ7,"#,##0.00"),"-","△")&amp;"】"))</f>
        <v>【52.78】</v>
      </c>
      <c r="CA6" s="33">
        <f>IF(CA7="",NA(),CA7)</f>
        <v>150</v>
      </c>
      <c r="CB6" s="33">
        <f t="shared" ref="CB6:CJ6" si="9">IF(CB7="",NA(),CB7)</f>
        <v>150</v>
      </c>
      <c r="CC6" s="33">
        <f t="shared" si="9"/>
        <v>150</v>
      </c>
      <c r="CD6" s="33">
        <f t="shared" si="9"/>
        <v>150</v>
      </c>
      <c r="CE6" s="33">
        <f t="shared" si="9"/>
        <v>150</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89.64</v>
      </c>
      <c r="CM6" s="33">
        <f t="shared" ref="CM6:CU6" si="10">IF(CM7="",NA(),CM7)</f>
        <v>93.83</v>
      </c>
      <c r="CN6" s="33">
        <f t="shared" si="10"/>
        <v>90.97</v>
      </c>
      <c r="CO6" s="33">
        <f t="shared" si="10"/>
        <v>94.5</v>
      </c>
      <c r="CP6" s="33">
        <f t="shared" si="10"/>
        <v>93.19</v>
      </c>
      <c r="CQ6" s="33">
        <f t="shared" si="10"/>
        <v>55.2</v>
      </c>
      <c r="CR6" s="33">
        <f t="shared" si="10"/>
        <v>54.74</v>
      </c>
      <c r="CS6" s="33">
        <f t="shared" si="10"/>
        <v>53.78</v>
      </c>
      <c r="CT6" s="33">
        <f t="shared" si="10"/>
        <v>53.24</v>
      </c>
      <c r="CU6" s="33">
        <f t="shared" si="10"/>
        <v>52.31</v>
      </c>
      <c r="CV6" s="32" t="str">
        <f>IF(CV7="","",IF(CV7="-","【-】","【"&amp;SUBSTITUTE(TEXT(CV7,"#,##0.00"),"-","△")&amp;"】"))</f>
        <v>【52.74】</v>
      </c>
      <c r="CW6" s="33">
        <f>IF(CW7="",NA(),CW7)</f>
        <v>77.41</v>
      </c>
      <c r="CX6" s="33">
        <f t="shared" ref="CX6:DF6" si="11">IF(CX7="",NA(),CX7)</f>
        <v>77.37</v>
      </c>
      <c r="CY6" s="33">
        <f t="shared" si="11"/>
        <v>77.53</v>
      </c>
      <c r="CZ6" s="33">
        <f t="shared" si="11"/>
        <v>76.849999999999994</v>
      </c>
      <c r="DA6" s="33">
        <f t="shared" si="11"/>
        <v>75.41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7.0000000000000007E-2</v>
      </c>
      <c r="EF6" s="32">
        <f t="shared" si="14"/>
        <v>0</v>
      </c>
      <c r="EG6" s="33">
        <f t="shared" si="14"/>
        <v>0.18</v>
      </c>
      <c r="EH6" s="33">
        <f t="shared" si="14"/>
        <v>7.0000000000000007E-2</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92011</v>
      </c>
      <c r="D7" s="35">
        <v>47</v>
      </c>
      <c r="E7" s="35">
        <v>17</v>
      </c>
      <c r="F7" s="35">
        <v>5</v>
      </c>
      <c r="G7" s="35">
        <v>0</v>
      </c>
      <c r="H7" s="35" t="s">
        <v>96</v>
      </c>
      <c r="I7" s="35" t="s">
        <v>97</v>
      </c>
      <c r="J7" s="35" t="s">
        <v>98</v>
      </c>
      <c r="K7" s="35" t="s">
        <v>99</v>
      </c>
      <c r="L7" s="35" t="s">
        <v>100</v>
      </c>
      <c r="M7" s="36" t="s">
        <v>101</v>
      </c>
      <c r="N7" s="36" t="s">
        <v>102</v>
      </c>
      <c r="O7" s="36">
        <v>2.72</v>
      </c>
      <c r="P7" s="36">
        <v>62.51</v>
      </c>
      <c r="Q7" s="36">
        <v>4168</v>
      </c>
      <c r="R7" s="36">
        <v>521820</v>
      </c>
      <c r="S7" s="36">
        <v>416.85</v>
      </c>
      <c r="T7" s="36">
        <v>1251.82</v>
      </c>
      <c r="U7" s="36">
        <v>14175</v>
      </c>
      <c r="V7" s="36">
        <v>6.33</v>
      </c>
      <c r="W7" s="36">
        <v>2239.34</v>
      </c>
      <c r="X7" s="36">
        <v>94.98</v>
      </c>
      <c r="Y7" s="36">
        <v>79.02</v>
      </c>
      <c r="Z7" s="36">
        <v>67.5</v>
      </c>
      <c r="AA7" s="36">
        <v>98.86</v>
      </c>
      <c r="AB7" s="36">
        <v>98.39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211.32</v>
      </c>
      <c r="BF7" s="36">
        <v>191.83</v>
      </c>
      <c r="BG7" s="36">
        <v>98.25</v>
      </c>
      <c r="BH7" s="36">
        <v>29.88</v>
      </c>
      <c r="BI7" s="36">
        <v>54.94</v>
      </c>
      <c r="BJ7" s="36">
        <v>1239.2</v>
      </c>
      <c r="BK7" s="36">
        <v>1197.82</v>
      </c>
      <c r="BL7" s="36">
        <v>1126.77</v>
      </c>
      <c r="BM7" s="36">
        <v>1044.8</v>
      </c>
      <c r="BN7" s="36">
        <v>1081.8</v>
      </c>
      <c r="BO7" s="36">
        <v>1015.77</v>
      </c>
      <c r="BP7" s="36">
        <v>98.57</v>
      </c>
      <c r="BQ7" s="36">
        <v>99.35</v>
      </c>
      <c r="BR7" s="36">
        <v>100.83</v>
      </c>
      <c r="BS7" s="36">
        <v>102.14</v>
      </c>
      <c r="BT7" s="36">
        <v>103.32</v>
      </c>
      <c r="BU7" s="36">
        <v>51.56</v>
      </c>
      <c r="BV7" s="36">
        <v>51.03</v>
      </c>
      <c r="BW7" s="36">
        <v>50.9</v>
      </c>
      <c r="BX7" s="36">
        <v>50.82</v>
      </c>
      <c r="BY7" s="36">
        <v>52.19</v>
      </c>
      <c r="BZ7" s="36">
        <v>52.78</v>
      </c>
      <c r="CA7" s="36">
        <v>150</v>
      </c>
      <c r="CB7" s="36">
        <v>150</v>
      </c>
      <c r="CC7" s="36">
        <v>150</v>
      </c>
      <c r="CD7" s="36">
        <v>150</v>
      </c>
      <c r="CE7" s="36">
        <v>150</v>
      </c>
      <c r="CF7" s="36">
        <v>283.26</v>
      </c>
      <c r="CG7" s="36">
        <v>289.60000000000002</v>
      </c>
      <c r="CH7" s="36">
        <v>293.27</v>
      </c>
      <c r="CI7" s="36">
        <v>300.52</v>
      </c>
      <c r="CJ7" s="36">
        <v>296.14</v>
      </c>
      <c r="CK7" s="36">
        <v>289.81</v>
      </c>
      <c r="CL7" s="36">
        <v>89.64</v>
      </c>
      <c r="CM7" s="36">
        <v>93.83</v>
      </c>
      <c r="CN7" s="36">
        <v>90.97</v>
      </c>
      <c r="CO7" s="36">
        <v>94.5</v>
      </c>
      <c r="CP7" s="36">
        <v>93.19</v>
      </c>
      <c r="CQ7" s="36">
        <v>55.2</v>
      </c>
      <c r="CR7" s="36">
        <v>54.74</v>
      </c>
      <c r="CS7" s="36">
        <v>53.78</v>
      </c>
      <c r="CT7" s="36">
        <v>53.24</v>
      </c>
      <c r="CU7" s="36">
        <v>52.31</v>
      </c>
      <c r="CV7" s="36">
        <v>52.74</v>
      </c>
      <c r="CW7" s="36">
        <v>77.41</v>
      </c>
      <c r="CX7" s="36">
        <v>77.37</v>
      </c>
      <c r="CY7" s="36">
        <v>77.53</v>
      </c>
      <c r="CZ7" s="36">
        <v>76.849999999999994</v>
      </c>
      <c r="DA7" s="36">
        <v>75.41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7.0000000000000007E-2</v>
      </c>
      <c r="EF7" s="36">
        <v>0</v>
      </c>
      <c r="EG7" s="36">
        <v>0.18</v>
      </c>
      <c r="EH7" s="36">
        <v>7.0000000000000007E-2</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2017-02-16T00:59:00Z</cp:lastPrinted>
  <dcterms:created xsi:type="dcterms:W3CDTF">2017-02-08T03:08:33Z</dcterms:created>
  <dcterms:modified xsi:type="dcterms:W3CDTF">2017-02-17T05:10:07Z</dcterms:modified>
  <cp:category/>
</cp:coreProperties>
</file>