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新しいフォルダー\"/>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<sst xmlns="http://schemas.openxmlformats.org/spreadsheetml/2006/main" count="217" uniqueCount="107">
  <si>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</si>
  <si>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</si>
  <si>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</si>
  <si>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</si>
  <si>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</si>
  <si>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</si>
  <si>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</si>
  <si>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</si>
  <si>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</si>
  <si>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</si>
  <si>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</si>
  <si>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</si>
  <si>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</si>
  <si>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</si>
  <si>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</si>
  <si>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</si>
  <si>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</si>
  <si>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</si>
  <si>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</si>
  <si>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</si>
  <si>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</si>
  <si>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</si>
  <si>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</si>
  <si>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</si>
  <si>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</si>
  <si>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</si>
  <si>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</si>
  <si>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</si>
  <si>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</si>
  <si>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</si>
  <si>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</si>
  <si>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</si>
  <si>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</si>
  <si>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</si>
  <si>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</si>
  <si>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</si>
  <si>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</si>
  <si>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</si>
  <si>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</si>
  <si>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</si>
  <si>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</si>
  <si>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</si>
  <si>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</si>
  <si>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</si>
  <si>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</si>
  <si>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</si>
  <si>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</si>
  <si>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</si>
  <si>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</si>
  <si>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</si>
  <si>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</si>
  <si>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</si>
  <si>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</si>
  <si>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</si>
  <si>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</si>
  <si>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</si>
  <si>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</si>
  <si>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</si>
  <si>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</si>
  <si>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</si>
  <si>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</si>
  <si>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</si>
  <si>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</si>
  <si>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</si>
  <si>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</si>
  <si>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</si>
  <si>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</si>
  <si>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</si>
  <si>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</si>
  <si>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</si>
  <si>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</si>
  <si>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</si>
  <si>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</si>
  <si>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</si>
  <si>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</si>
  <si>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</si>
  <si>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</si>
  <si>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</si>
  <si>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</si>
  <si>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</si>
  <si>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</si>
  <si>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</si>
  <si>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</si>
  <si>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</si>
  <si>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</si>
  <si>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</si>
  <si>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</si>
  <si>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</si>
  <si>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</si>
  <si>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</si>
  <si>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</si>
  <si>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</si>
  <si>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</si>
  <si>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宇都宮市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</si>
  <si>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</si>
  <si>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</si>
  <si>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</si>
  <si>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</si>
  <si>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</si>
  <si>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</si>
  <si>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</si>
  <si>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</si>
  <si>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</si>
  <si>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</si>
  <si>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②管路経年化率」は類似団体平均値を下回っており相対的に管路の老朽度合は低いと言えるが，年々上昇を続けており,法定耐用年数を超えた管路が増加している。一方，「③管路更新率」は計画的な更新を行っているが，ほぼ横ばいの状況であり類似団体平均値を下回った。
</t>
    <rPh sb="3" eb="5">
      <t>カンロ</t>
    </rPh>
    <rPh sb="5" eb="8">
      <t>ケイネンカ</t>
    </rPh>
    <rPh sb="8" eb="9">
      <t>リツ</t>
    </rPh>
    <rPh sb="11" eb="13">
      <t>ルイジ</t>
    </rPh>
    <rPh sb="13" eb="15">
      <t>ダンタイ</t>
    </rPh>
    <rPh sb="15" eb="18">
      <t>ヘイキンチ</t>
    </rPh>
    <rPh sb="19" eb="21">
      <t>シタマワ</t>
    </rPh>
    <rPh sb="29" eb="31">
      <t>カンロ</t>
    </rPh>
    <rPh sb="32" eb="34">
      <t>ロウキュウ</t>
    </rPh>
    <rPh sb="34" eb="36">
      <t>ドアイ</t>
    </rPh>
    <rPh sb="37" eb="38">
      <t>ヒク</t>
    </rPh>
    <rPh sb="40" eb="41">
      <t>イ</t>
    </rPh>
    <rPh sb="45" eb="47">
      <t>ネンネン</t>
    </rPh>
    <rPh sb="47" eb="49">
      <t>ジョウショウ</t>
    </rPh>
    <rPh sb="50" eb="51">
      <t>ツヅ</t>
    </rPh>
    <rPh sb="56" eb="58">
      <t>ホウテイ</t>
    </rPh>
    <rPh sb="58" eb="60">
      <t>タイヨウ</t>
    </rPh>
    <rPh sb="60" eb="62">
      <t>ネンスウ</t>
    </rPh>
    <rPh sb="63" eb="64">
      <t>コ</t>
    </rPh>
    <rPh sb="66" eb="68">
      <t>カンロ</t>
    </rPh>
    <rPh sb="69" eb="70">
      <t>ゾウ</t>
    </rPh>
    <rPh sb="70" eb="71">
      <t>カ</t>
    </rPh>
    <rPh sb="76" eb="78">
      <t>イッポウ</t>
    </rPh>
    <rPh sb="81" eb="83">
      <t>カンロ</t>
    </rPh>
    <rPh sb="83" eb="85">
      <t>コウシン</t>
    </rPh>
    <rPh sb="85" eb="86">
      <t>リツ</t>
    </rPh>
    <rPh sb="88" eb="90">
      <t>ケイカク</t>
    </rPh>
    <rPh sb="90" eb="92">
      <t>ネンケイカク</t>
    </rPh>
    <rPh sb="92" eb="94">
      <t>コウシン</t>
    </rPh>
    <rPh sb="104" eb="105">
      <t>ヨコ</t>
    </rPh>
    <rPh sb="108" eb="110">
      <t>ジョウキョウ</t>
    </rPh>
    <rPh sb="113" eb="115">
      <t>ルイジ</t>
    </rPh>
    <rPh sb="115" eb="117">
      <t>ダンタイ</t>
    </rPh>
    <rPh sb="117" eb="120">
      <t>ヘイキンチ</t>
    </rPh>
    <rPh sb="121" eb="123">
      <t>シタマワ</t>
    </rPh>
    <phoneticPr fontId="4"/>
  </si>
  <si>
    <t>　給水収益を適切に確保する一方，効率的な維持管理や企業債残高の縮減などにより給水費用の低減を図るとともに，漏水対策への実効性ある取組の推進や水需要に見合った施設の再構築などにより経営の健全化・効率化を図る。また老朽管路の更新についても，将来的に更新需要の増大が見込まれることから，財政収支との整合を図りながら計画的に取り組む必要がある。</t>
    <rPh sb="1" eb="3">
      <t>キュウスイ</t>
    </rPh>
    <rPh sb="3" eb="5">
      <t>シュウエキ</t>
    </rPh>
    <rPh sb="6" eb="8">
      <t>テキセツ</t>
    </rPh>
    <rPh sb="9" eb="11">
      <t>カクホ</t>
    </rPh>
    <rPh sb="13" eb="15">
      <t>イッポウ</t>
    </rPh>
    <rPh sb="16" eb="18">
      <t>コウリツ</t>
    </rPh>
    <rPh sb="18" eb="19">
      <t>テキ</t>
    </rPh>
    <rPh sb="20" eb="22">
      <t>イジ</t>
    </rPh>
    <rPh sb="22" eb="24">
      <t>カンリ</t>
    </rPh>
    <rPh sb="25" eb="27">
      <t>キギョウ</t>
    </rPh>
    <rPh sb="27" eb="28">
      <t>サイ</t>
    </rPh>
    <rPh sb="28" eb="30">
      <t>ザンダカ</t>
    </rPh>
    <rPh sb="31" eb="33">
      <t>シュクゲン</t>
    </rPh>
    <rPh sb="38" eb="40">
      <t>キュウスイ</t>
    </rPh>
    <rPh sb="40" eb="42">
      <t>ヒヨウ</t>
    </rPh>
    <rPh sb="43" eb="45">
      <t>テイゲン</t>
    </rPh>
    <rPh sb="46" eb="47">
      <t>ハカ</t>
    </rPh>
    <rPh sb="53" eb="55">
      <t>ロウスイ</t>
    </rPh>
    <rPh sb="55" eb="57">
      <t>タイサク</t>
    </rPh>
    <rPh sb="59" eb="62">
      <t>ジッコウセイ</t>
    </rPh>
    <rPh sb="64" eb="66">
      <t>トリクミ</t>
    </rPh>
    <rPh sb="67" eb="69">
      <t>スイシン</t>
    </rPh>
    <rPh sb="70" eb="71">
      <t>ミズ</t>
    </rPh>
    <rPh sb="71" eb="73">
      <t>ジュヨウ</t>
    </rPh>
    <rPh sb="74" eb="76">
      <t>ミア</t>
    </rPh>
    <rPh sb="78" eb="80">
      <t>シセツ</t>
    </rPh>
    <rPh sb="81" eb="84">
      <t>サイコウチク</t>
    </rPh>
    <rPh sb="89" eb="91">
      <t>ケイエイ</t>
    </rPh>
    <rPh sb="92" eb="95">
      <t>ケンゼンカ</t>
    </rPh>
    <rPh sb="96" eb="99">
      <t>コウリツカ</t>
    </rPh>
    <rPh sb="100" eb="101">
      <t>ハカ</t>
    </rPh>
    <rPh sb="105" eb="107">
      <t>ロウキュウ</t>
    </rPh>
    <rPh sb="107" eb="109">
      <t>カンロ</t>
    </rPh>
    <rPh sb="110" eb="112">
      <t>コウシン</t>
    </rPh>
    <rPh sb="118" eb="121">
      <t>ショウライテキ</t>
    </rPh>
    <rPh sb="122" eb="124">
      <t>コウシン</t>
    </rPh>
    <rPh sb="124" eb="126">
      <t>ジュヨウ</t>
    </rPh>
    <rPh sb="127" eb="129">
      <t>ゾウダイ</t>
    </rPh>
    <rPh sb="130" eb="132">
      <t>ミコ</t>
    </rPh>
    <rPh sb="140" eb="142">
      <t>ザイセイ</t>
    </rPh>
    <rPh sb="142" eb="144">
      <t>シュウシ</t>
    </rPh>
    <rPh sb="146" eb="148">
      <t>セイゴウ</t>
    </rPh>
    <rPh sb="149" eb="150">
      <t>ハカ</t>
    </rPh>
    <rPh sb="154" eb="157">
      <t>ケイカクテキ</t>
    </rPh>
    <rPh sb="158" eb="159">
      <t>ト</t>
    </rPh>
    <rPh sb="160" eb="161">
      <t>ク</t>
    </rPh>
    <rPh sb="162" eb="164">
      <t>ヒツヨウ</t>
    </rPh>
    <phoneticPr fontId="4"/>
  </si>
  <si>
    <t>　「①経常収支比率」及び「⑤料金回収率」は，経常費用の増加に伴い前年度比でやや低下したが，いずれも100％を超えるとともに類似団体平均値を上回っており，これは経常収益が伸び悩む中で経費削減を行ってきた結果と言える。
　また「⑦施設利用率」は，一日平均配水量が増加したことにより前年度比で上昇し，類似団体平均値を上回った。非常時の予備力とされる計画浄水量の25％を引き続き確保しており，適切な施設規模を保っていると言える。一方「⑧有収率」は漏水量の増加に伴い，前年度比及び類似団体平均値を下回った。
　以上のことから，本市の水道事業は適正な施設規模を持ち，給水に係る費用が給水収益で賄えていることに加え，将来の施設の老朽化や耐震化に向けた資金となる利益を生んでおり，健全な経営状態であると評価できる。一方で，漏水量の増大に対する実効性のある取組をより一層推進することが必要と言える。</t>
    <rPh sb="3" eb="4">
      <t>ケイ</t>
    </rPh>
    <rPh sb="32" eb="35">
      <t>ゼンネンド</t>
    </rPh>
    <rPh sb="35" eb="36">
      <t>ヒ</t>
    </rPh>
    <rPh sb="39" eb="41">
      <t>テイカ</t>
    </rPh>
    <rPh sb="79" eb="81">
      <t>ケイジョウ</t>
    </rPh>
    <rPh sb="81" eb="83">
      <t>シュウエキ</t>
    </rPh>
    <rPh sb="84" eb="85">
      <t>ノ</t>
    </rPh>
    <rPh sb="86" eb="87">
      <t>ナヤ</t>
    </rPh>
    <rPh sb="88" eb="89">
      <t>ナカ</t>
    </rPh>
    <rPh sb="90" eb="92">
      <t>ケイヒ</t>
    </rPh>
    <rPh sb="92" eb="94">
      <t>サクゲン</t>
    </rPh>
    <rPh sb="95" eb="96">
      <t>オコナ</t>
    </rPh>
    <rPh sb="100" eb="102">
      <t>ケッカ</t>
    </rPh>
    <rPh sb="103" eb="104">
      <t>イ</t>
    </rPh>
    <rPh sb="113" eb="115">
      <t>シセツ</t>
    </rPh>
    <rPh sb="115" eb="118">
      <t>リヨウリツ</t>
    </rPh>
    <rPh sb="121" eb="123">
      <t>イチニチ</t>
    </rPh>
    <rPh sb="123" eb="125">
      <t>ヘイキン</t>
    </rPh>
    <rPh sb="125" eb="127">
      <t>ハイスイ</t>
    </rPh>
    <rPh sb="127" eb="128">
      <t>リョウ</t>
    </rPh>
    <rPh sb="129" eb="131">
      <t>ゾウカ</t>
    </rPh>
    <rPh sb="138" eb="141">
      <t>ゼンネンド</t>
    </rPh>
    <rPh sb="141" eb="142">
      <t>ヒ</t>
    </rPh>
    <rPh sb="143" eb="145">
      <t>ジョウショウ</t>
    </rPh>
    <rPh sb="147" eb="149">
      <t>ルイジ</t>
    </rPh>
    <rPh sb="151" eb="154">
      <t>ヘイキンチ</t>
    </rPh>
    <rPh sb="155" eb="157">
      <t>ウワマワ</t>
    </rPh>
    <rPh sb="160" eb="162">
      <t>ヒジョウ</t>
    </rPh>
    <rPh sb="162" eb="163">
      <t>ジ</t>
    </rPh>
    <rPh sb="164" eb="166">
      <t>ヨビ</t>
    </rPh>
    <rPh sb="166" eb="167">
      <t>リョク</t>
    </rPh>
    <rPh sb="171" eb="173">
      <t>ケイカク</t>
    </rPh>
    <rPh sb="173" eb="175">
      <t>ジョウスイ</t>
    </rPh>
    <rPh sb="175" eb="176">
      <t>リョウ</t>
    </rPh>
    <rPh sb="181" eb="182">
      <t>ヒ</t>
    </rPh>
    <rPh sb="183" eb="184">
      <t>ツヅ</t>
    </rPh>
    <rPh sb="185" eb="187">
      <t>カクホ</t>
    </rPh>
    <rPh sb="192" eb="194">
      <t>テキセツ</t>
    </rPh>
    <rPh sb="195" eb="197">
      <t>シセツ</t>
    </rPh>
    <rPh sb="197" eb="199">
      <t>キボ</t>
    </rPh>
    <rPh sb="200" eb="201">
      <t>タモ</t>
    </rPh>
    <rPh sb="206" eb="207">
      <t>イ</t>
    </rPh>
    <rPh sb="219" eb="221">
      <t>ロウスイ</t>
    </rPh>
    <rPh sb="221" eb="222">
      <t>リョウ</t>
    </rPh>
    <rPh sb="223" eb="225">
      <t>ゾウカ</t>
    </rPh>
    <rPh sb="226" eb="227">
      <t>トモナ</t>
    </rPh>
    <rPh sb="229" eb="232">
      <t>ゼンネンド</t>
    </rPh>
    <rPh sb="232" eb="233">
      <t>ヒ</t>
    </rPh>
    <rPh sb="233" eb="234">
      <t>オヨ</t>
    </rPh>
    <rPh sb="235" eb="237">
      <t>ルイジ</t>
    </rPh>
    <rPh sb="237" eb="239">
      <t>ダンタイ</t>
    </rPh>
    <rPh sb="239" eb="242">
      <t>ヘイキンチ</t>
    </rPh>
    <rPh sb="243" eb="245">
      <t>シタマワ</t>
    </rPh>
    <rPh sb="250" eb="252">
      <t>イジョウ</t>
    </rPh>
    <rPh sb="269" eb="271">
      <t>シセツ</t>
    </rPh>
    <rPh sb="271" eb="273">
      <t>キボ</t>
    </rPh>
    <rPh sb="274" eb="275">
      <t>モ</t>
    </rPh>
    <rPh sb="326" eb="327">
      <t>ウ</t>
    </rPh>
    <rPh sb="332" eb="334">
      <t>ケンゼン</t>
    </rPh>
    <rPh sb="335" eb="337">
      <t>ケイエイ</t>
    </rPh>
    <rPh sb="337" eb="339">
      <t>ジョウタイ</t>
    </rPh>
    <rPh sb="343" eb="345">
      <t>ヒョウカ</t>
    </rPh>
    <rPh sb="349" eb="351">
      <t>イッポウ</t>
    </rPh>
    <rPh sb="353" eb="355">
      <t>ロウスイ</t>
    </rPh>
    <rPh sb="355" eb="356">
      <t>リョウ</t>
    </rPh>
    <rPh sb="357" eb="359">
      <t>ゾウダイ</t>
    </rPh>
    <rPh sb="360" eb="361">
      <t>タイ</t>
    </rPh>
    <rPh sb="363" eb="366">
      <t>ジッコウセイ</t>
    </rPh>
    <rPh sb="369" eb="371">
      <t>トリクミ</t>
    </rPh>
    <rPh sb="374" eb="376">
      <t>イッソウ</t>
    </rPh>
    <rPh sb="376" eb="378">
      <t>スイシン</t>
    </rPh>
    <rPh sb="383" eb="385">
      <t>ヒツヨウ</t>
    </rPh>
    <rPh sb="386" eb="387">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</si>
</sst>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3"/>
      <color theme="1"/>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c:v>
                </c:pt>
                <c:pt idx="1">
                  <c:v>0.19</c:v>
                </c:pt>
                <c:pt idx="2">
                  <c:v>0.18</c:v>
                </c:pt>
                <c:pt idx="3">
                  <c:v>0.3</c:v>
                </c:pt>
                <c:pt idx="4">
                  <c:v>0.18</c:v>
                </c:pt>
              </c:numCache>
            </c:numRef>
          </c:val>
        </c:ser>
        <c:dLbls>
          <c:showLegendKey val="0"/>
          <c:showVal val="0"/>
          <c:showCatName val="0"/>
          <c:showSerName val="0"/>
          <c:showPercent val="0"/>
          <c:showBubbleSize val="0"/>
        </c:dLbls>
        <c:gapWidth val="150"/>
        <c:axId val="148549400"/>
        <c:axId val="1122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48549400"/>
        <c:axId val="112282400"/>
      </c:lineChart>
      <c:dateAx>
        <c:axId val="148549400"/>
        <c:scaling>
          <c:orientation val="minMax"/>
        </c:scaling>
        <c:delete val="1"/>
        <c:axPos val="b"/>
        <c:numFmt formatCode="ge" sourceLinked="1"/>
        <c:majorTickMark val="none"/>
        <c:minorTickMark val="none"/>
        <c:tickLblPos val="none"/>
        <c:crossAx val="112282400"/>
        <c:crosses val="autoZero"/>
        <c:auto val="1"/>
        <c:lblOffset val="100"/>
        <c:baseTimeUnit val="years"/>
      </c:dateAx>
      <c:valAx>
        <c:axId val="1122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76.19</c:v>
                </c:pt>
                <c:pt idx="1">
                  <c:v>72.790000000000006</c:v>
                </c:pt>
                <c:pt idx="2">
                  <c:v>71.88</c:v>
                </c:pt>
                <c:pt idx="3">
                  <c:v>71.52</c:v>
                </c:pt>
                <c:pt idx="4">
                  <c:v>72.430000000000007</c:v>
                </c:pt>
              </c:numCache>
            </c:numRef>
          </c:val>
        </c:ser>
        <c:dLbls>
          <c:showLegendKey val="0"/>
          <c:showVal val="0"/>
          <c:showCatName val="0"/>
          <c:showSerName val="0"/>
          <c:showPercent val="0"/>
          <c:showBubbleSize val="0"/>
        </c:dLbls>
        <c:gapWidth val="150"/>
        <c:axId val="149930512"/>
        <c:axId val="14993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49930512"/>
        <c:axId val="149930904"/>
      </c:lineChart>
      <c:dateAx>
        <c:axId val="149930512"/>
        <c:scaling>
          <c:orientation val="minMax"/>
        </c:scaling>
        <c:delete val="1"/>
        <c:axPos val="b"/>
        <c:numFmt formatCode="ge" sourceLinked="1"/>
        <c:majorTickMark val="none"/>
        <c:minorTickMark val="none"/>
        <c:tickLblPos val="none"/>
        <c:crossAx val="149930904"/>
        <c:crosses val="autoZero"/>
        <c:auto val="1"/>
        <c:lblOffset val="100"/>
        <c:baseTimeUnit val="years"/>
      </c:dateAx>
      <c:valAx>
        <c:axId val="14993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3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87.43</c:v>
                </c:pt>
                <c:pt idx="1">
                  <c:v>88.1</c:v>
                </c:pt>
                <c:pt idx="2">
                  <c:v>88.64</c:v>
                </c:pt>
                <c:pt idx="3">
                  <c:v>88.61</c:v>
                </c:pt>
                <c:pt idx="4">
                  <c:v>87.08</c:v>
                </c:pt>
              </c:numCache>
            </c:numRef>
          </c:val>
        </c:ser>
        <c:dLbls>
          <c:showLegendKey val="0"/>
          <c:showVal val="0"/>
          <c:showCatName val="0"/>
          <c:showSerName val="0"/>
          <c:showPercent val="0"/>
          <c:showBubbleSize val="0"/>
        </c:dLbls>
        <c:gapWidth val="150"/>
        <c:axId val="148597144"/>
        <c:axId val="14993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48597144"/>
        <c:axId val="149932080"/>
      </c:lineChart>
      <c:dateAx>
        <c:axId val="148597144"/>
        <c:scaling>
          <c:orientation val="minMax"/>
        </c:scaling>
        <c:delete val="1"/>
        <c:axPos val="b"/>
        <c:numFmt formatCode="ge" sourceLinked="1"/>
        <c:majorTickMark val="none"/>
        <c:minorTickMark val="none"/>
        <c:tickLblPos val="none"/>
        <c:crossAx val="149932080"/>
        <c:crosses val="autoZero"/>
        <c:auto val="1"/>
        <c:lblOffset val="100"/>
        <c:baseTimeUnit val="years"/>
      </c:dateAx>
      <c:valAx>
        <c:axId val="14993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9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122.31</c:v>
                </c:pt>
                <c:pt idx="1">
                  <c:v>120.85</c:v>
                </c:pt>
                <c:pt idx="2">
                  <c:v>119.74</c:v>
                </c:pt>
                <c:pt idx="3">
                  <c:v>127.77</c:v>
                </c:pt>
                <c:pt idx="4">
                  <c:v>126.05</c:v>
                </c:pt>
              </c:numCache>
            </c:numRef>
          </c:val>
        </c:ser>
        <c:dLbls>
          <c:showLegendKey val="0"/>
          <c:showVal val="0"/>
          <c:showCatName val="0"/>
          <c:showSerName val="0"/>
          <c:showPercent val="0"/>
          <c:showBubbleSize val="0"/>
        </c:dLbls>
        <c:gapWidth val="150"/>
        <c:axId val="148794952"/>
        <c:axId val="14968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48794952"/>
        <c:axId val="149689720"/>
      </c:lineChart>
      <c:dateAx>
        <c:axId val="148794952"/>
        <c:scaling>
          <c:orientation val="minMax"/>
        </c:scaling>
        <c:delete val="1"/>
        <c:axPos val="b"/>
        <c:numFmt formatCode="ge" sourceLinked="1"/>
        <c:majorTickMark val="none"/>
        <c:minorTickMark val="none"/>
        <c:tickLblPos val="none"/>
        <c:crossAx val="149689720"/>
        <c:crosses val="autoZero"/>
        <c:auto val="1"/>
        <c:lblOffset val="100"/>
        <c:baseTimeUnit val="years"/>
      </c:dateAx>
      <c:valAx>
        <c:axId val="149689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79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41.58</c:v>
                </c:pt>
                <c:pt idx="1">
                  <c:v>43.07</c:v>
                </c:pt>
                <c:pt idx="2">
                  <c:v>44.19</c:v>
                </c:pt>
                <c:pt idx="3">
                  <c:v>45.7</c:v>
                </c:pt>
                <c:pt idx="4">
                  <c:v>46.25</c:v>
                </c:pt>
              </c:numCache>
            </c:numRef>
          </c:val>
        </c:ser>
        <c:dLbls>
          <c:showLegendKey val="0"/>
          <c:showVal val="0"/>
          <c:showCatName val="0"/>
          <c:showSerName val="0"/>
          <c:showPercent val="0"/>
          <c:showBubbleSize val="0"/>
        </c:dLbls>
        <c:gapWidth val="150"/>
        <c:axId val="150006904"/>
        <c:axId val="15000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50006904"/>
        <c:axId val="150007288"/>
      </c:lineChart>
      <c:dateAx>
        <c:axId val="150006904"/>
        <c:scaling>
          <c:orientation val="minMax"/>
        </c:scaling>
        <c:delete val="1"/>
        <c:axPos val="b"/>
        <c:numFmt formatCode="ge" sourceLinked="1"/>
        <c:majorTickMark val="none"/>
        <c:minorTickMark val="none"/>
        <c:tickLblPos val="none"/>
        <c:crossAx val="150007288"/>
        <c:crosses val="autoZero"/>
        <c:auto val="1"/>
        <c:lblOffset val="100"/>
        <c:baseTimeUnit val="years"/>
      </c:dateAx>
      <c:valAx>
        <c:axId val="15000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0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4.75</c:v>
                </c:pt>
                <c:pt idx="1">
                  <c:v>5.56</c:v>
                </c:pt>
                <c:pt idx="2">
                  <c:v>6.61</c:v>
                </c:pt>
                <c:pt idx="3">
                  <c:v>8.39</c:v>
                </c:pt>
                <c:pt idx="4">
                  <c:v>9.73</c:v>
                </c:pt>
              </c:numCache>
            </c:numRef>
          </c:val>
        </c:ser>
        <c:dLbls>
          <c:showLegendKey val="0"/>
          <c:showVal val="0"/>
          <c:showCatName val="0"/>
          <c:showSerName val="0"/>
          <c:showPercent val="0"/>
          <c:showBubbleSize val="0"/>
        </c:dLbls>
        <c:gapWidth val="150"/>
        <c:axId val="150055200"/>
        <c:axId val="1500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50055200"/>
        <c:axId val="150059680"/>
      </c:lineChart>
      <c:dateAx>
        <c:axId val="150055200"/>
        <c:scaling>
          <c:orientation val="minMax"/>
        </c:scaling>
        <c:delete val="1"/>
        <c:axPos val="b"/>
        <c:numFmt formatCode="ge" sourceLinked="1"/>
        <c:majorTickMark val="none"/>
        <c:minorTickMark val="none"/>
        <c:tickLblPos val="none"/>
        <c:crossAx val="150059680"/>
        <c:crosses val="autoZero"/>
        <c:auto val="1"/>
        <c:lblOffset val="100"/>
        <c:baseTimeUnit val="years"/>
      </c:dateAx>
      <c:valAx>
        <c:axId val="1500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597536"/>
        <c:axId val="14859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48597536"/>
        <c:axId val="148597928"/>
      </c:lineChart>
      <c:dateAx>
        <c:axId val="148597536"/>
        <c:scaling>
          <c:orientation val="minMax"/>
        </c:scaling>
        <c:delete val="1"/>
        <c:axPos val="b"/>
        <c:numFmt formatCode="ge" sourceLinked="1"/>
        <c:majorTickMark val="none"/>
        <c:minorTickMark val="none"/>
        <c:tickLblPos val="none"/>
        <c:crossAx val="148597928"/>
        <c:crosses val="autoZero"/>
        <c:auto val="1"/>
        <c:lblOffset val="100"/>
        <c:baseTimeUnit val="years"/>
      </c:dateAx>
      <c:valAx>
        <c:axId val="148597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9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473.27</c:v>
                </c:pt>
                <c:pt idx="1">
                  <c:v>453.03</c:v>
                </c:pt>
                <c:pt idx="2">
                  <c:v>407.45</c:v>
                </c:pt>
                <c:pt idx="3">
                  <c:v>208.07</c:v>
                </c:pt>
                <c:pt idx="4">
                  <c:v>234.44</c:v>
                </c:pt>
              </c:numCache>
            </c:numRef>
          </c:val>
        </c:ser>
        <c:dLbls>
          <c:showLegendKey val="0"/>
          <c:showVal val="0"/>
          <c:showCatName val="0"/>
          <c:showSerName val="0"/>
          <c:showPercent val="0"/>
          <c:showBubbleSize val="0"/>
        </c:dLbls>
        <c:gapWidth val="150"/>
        <c:axId val="150098648"/>
        <c:axId val="1500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50098648"/>
        <c:axId val="150099040"/>
      </c:lineChart>
      <c:dateAx>
        <c:axId val="150098648"/>
        <c:scaling>
          <c:orientation val="minMax"/>
        </c:scaling>
        <c:delete val="1"/>
        <c:axPos val="b"/>
        <c:numFmt formatCode="ge" sourceLinked="1"/>
        <c:majorTickMark val="none"/>
        <c:minorTickMark val="none"/>
        <c:tickLblPos val="none"/>
        <c:crossAx val="150099040"/>
        <c:crosses val="autoZero"/>
        <c:auto val="1"/>
        <c:lblOffset val="100"/>
        <c:baseTimeUnit val="years"/>
      </c:dateAx>
      <c:valAx>
        <c:axId val="15009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09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466.52</c:v>
                </c:pt>
                <c:pt idx="1">
                  <c:v>429.78</c:v>
                </c:pt>
                <c:pt idx="2">
                  <c:v>395.84</c:v>
                </c:pt>
                <c:pt idx="3">
                  <c:v>383.06</c:v>
                </c:pt>
                <c:pt idx="4">
                  <c:v>365.81</c:v>
                </c:pt>
              </c:numCache>
            </c:numRef>
          </c:val>
        </c:ser>
        <c:dLbls>
          <c:showLegendKey val="0"/>
          <c:showVal val="0"/>
          <c:showCatName val="0"/>
          <c:showSerName val="0"/>
          <c:showPercent val="0"/>
          <c:showBubbleSize val="0"/>
        </c:dLbls>
        <c:gapWidth val="150"/>
        <c:axId val="150100216"/>
        <c:axId val="1501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50100216"/>
        <c:axId val="150100608"/>
      </c:lineChart>
      <c:dateAx>
        <c:axId val="150100216"/>
        <c:scaling>
          <c:orientation val="minMax"/>
        </c:scaling>
        <c:delete val="1"/>
        <c:axPos val="b"/>
        <c:numFmt formatCode="ge" sourceLinked="1"/>
        <c:majorTickMark val="none"/>
        <c:minorTickMark val="none"/>
        <c:tickLblPos val="none"/>
        <c:crossAx val="150100608"/>
        <c:crosses val="autoZero"/>
        <c:auto val="1"/>
        <c:lblOffset val="100"/>
        <c:baseTimeUnit val="years"/>
      </c:dateAx>
      <c:valAx>
        <c:axId val="15010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0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112.67</c:v>
                </c:pt>
                <c:pt idx="1">
                  <c:v>111.38</c:v>
                </c:pt>
                <c:pt idx="2">
                  <c:v>110.66</c:v>
                </c:pt>
                <c:pt idx="3">
                  <c:v>119.69</c:v>
                </c:pt>
                <c:pt idx="4">
                  <c:v>117.77</c:v>
                </c:pt>
              </c:numCache>
            </c:numRef>
          </c:val>
        </c:ser>
        <c:dLbls>
          <c:showLegendKey val="0"/>
          <c:showVal val="0"/>
          <c:showCatName val="0"/>
          <c:showSerName val="0"/>
          <c:showPercent val="0"/>
          <c:showBubbleSize val="0"/>
        </c:dLbls>
        <c:gapWidth val="150"/>
        <c:axId val="148596752"/>
        <c:axId val="1485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48596752"/>
        <c:axId val="148596360"/>
      </c:lineChart>
      <c:dateAx>
        <c:axId val="148596752"/>
        <c:scaling>
          <c:orientation val="minMax"/>
        </c:scaling>
        <c:delete val="1"/>
        <c:axPos val="b"/>
        <c:numFmt formatCode="ge" sourceLinked="1"/>
        <c:majorTickMark val="none"/>
        <c:minorTickMark val="none"/>
        <c:tickLblPos val="none"/>
        <c:crossAx val="148596360"/>
        <c:crosses val="autoZero"/>
        <c:auto val="1"/>
        <c:lblOffset val="100"/>
        <c:baseTimeUnit val="years"/>
      </c:dateAx>
      <c:valAx>
        <c:axId val="14859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9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160.19</c:v>
                </c:pt>
                <c:pt idx="1">
                  <c:v>162.15</c:v>
                </c:pt>
                <c:pt idx="2">
                  <c:v>162.87</c:v>
                </c:pt>
                <c:pt idx="3">
                  <c:v>150.47999999999999</c:v>
                </c:pt>
                <c:pt idx="4">
                  <c:v>152.55000000000001</c:v>
                </c:pt>
              </c:numCache>
            </c:numRef>
          </c:val>
        </c:ser>
        <c:dLbls>
          <c:showLegendKey val="0"/>
          <c:showVal val="0"/>
          <c:showCatName val="0"/>
          <c:showSerName val="0"/>
          <c:showPercent val="0"/>
          <c:showBubbleSize val="0"/>
        </c:dLbls>
        <c:gapWidth val="150"/>
        <c:axId val="150101784"/>
        <c:axId val="14992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50101784"/>
        <c:axId val="149929336"/>
      </c:lineChart>
      <c:dateAx>
        <c:axId val="150101784"/>
        <c:scaling>
          <c:orientation val="minMax"/>
        </c:scaling>
        <c:delete val="1"/>
        <c:axPos val="b"/>
        <c:numFmt formatCode="ge" sourceLinked="1"/>
        <c:majorTickMark val="none"/>
        <c:minorTickMark val="none"/>
        <c:tickLblPos val="none"/>
        <c:crossAx val="149929336"/>
        <c:crosses val="autoZero"/>
        <c:auto val="1"/>
        <c:lblOffset val="100"/>
        <c:baseTimeUnit val="years"/>
      </c:dateAx>
      <c:valAx>
        <c:axId val="14992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0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宇都宮市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521820</v>
      </c>
      <c r="AJ8" s="75"/>
      <c r="AK8" s="75"/>
      <c r="AL8" s="75"/>
      <c r="AM8" s="75"/>
      <c r="AN8" s="75"/>
      <c r="AO8" s="75"/>
      <c r="AP8" s="76"/>
      <c r="AQ8" s="57">
        <f>データ!R6</f>
        <v>416.85</v>
      </c>
      <c r="AR8" s="57"/>
      <c r="AS8" s="57"/>
      <c r="AT8" s="57"/>
      <c r="AU8" s="57"/>
      <c r="AV8" s="57"/>
      <c r="AW8" s="57"/>
      <c r="AX8" s="57"/>
      <c r="AY8" s="57">
        <f>データ!S6</f>
        <v>1251.82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65.39</v>
      </c>
      <c r="K10" s="57"/>
      <c r="L10" s="57"/>
      <c r="M10" s="57"/>
      <c r="N10" s="57"/>
      <c r="O10" s="57"/>
      <c r="P10" s="57"/>
      <c r="Q10" s="57"/>
      <c r="R10" s="57">
        <f>データ!O6</f>
        <v>97.5</v>
      </c>
      <c r="S10" s="57"/>
      <c r="T10" s="57"/>
      <c r="U10" s="57"/>
      <c r="V10" s="57"/>
      <c r="W10" s="57"/>
      <c r="X10" s="57"/>
      <c r="Y10" s="57"/>
      <c r="Z10" s="65">
        <f>データ!P6</f>
        <v>2808</v>
      </c>
      <c r="AA10" s="65"/>
      <c r="AB10" s="65"/>
      <c r="AC10" s="65"/>
      <c r="AD10" s="65"/>
      <c r="AE10" s="65"/>
      <c r="AF10" s="65"/>
      <c r="AG10" s="65"/>
      <c r="AH10" s="2"/>
      <c r="AI10" s="65">
        <f>データ!T6</f>
        <v>508049</v>
      </c>
      <c r="AJ10" s="65"/>
      <c r="AK10" s="65"/>
      <c r="AL10" s="65"/>
      <c r="AM10" s="65"/>
      <c r="AN10" s="65"/>
      <c r="AO10" s="65"/>
      <c r="AP10" s="65"/>
      <c r="AQ10" s="57">
        <f>データ!U6</f>
        <v>355.02</v>
      </c>
      <c r="AR10" s="57"/>
      <c r="AS10" s="57"/>
      <c r="AT10" s="57"/>
      <c r="AU10" s="57"/>
      <c r="AV10" s="57"/>
      <c r="AW10" s="57"/>
      <c r="AX10" s="57"/>
      <c r="AY10" s="57">
        <f>データ!V6</f>
        <v>1431.04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92011</v>
      </c>
      <c r="D6" s="31">
        <f t="shared" si="3"/>
        <v>46</v>
      </c>
      <c r="E6" s="31">
        <f t="shared" si="3"/>
        <v>1</v>
      </c>
      <c r="F6" s="31">
        <f t="shared" si="3"/>
        <v>0</v>
      </c>
      <c r="G6" s="31">
        <f t="shared" si="3"/>
        <v>1</v>
      </c>
      <c r="H6" s="31" t="str">
        <f t="shared" si="3"/>
        <v>栃木県　宇都宮市</v>
      </c>
      <c r="I6" s="31" t="str">
        <f t="shared" si="3"/>
        <v>法適用</v>
      </c>
      <c r="J6" s="31" t="str">
        <f t="shared" si="3"/>
        <v>水道事業</v>
      </c>
      <c r="K6" s="31" t="str">
        <f t="shared" si="3"/>
        <v>末端給水事業</v>
      </c>
      <c r="L6" s="31" t="str">
        <f t="shared" si="3"/>
        <v>A1</v>
      </c>
      <c r="M6" s="32" t="str">
        <f t="shared" si="3"/>
        <v>-</v>
      </c>
      <c r="N6" s="32">
        <f t="shared" si="3"/>
        <v>65.39</v>
      </c>
      <c r="O6" s="32">
        <f t="shared" si="3"/>
        <v>97.5</v>
      </c>
      <c r="P6" s="32">
        <f t="shared" si="3"/>
        <v>2808</v>
      </c>
      <c r="Q6" s="32">
        <f t="shared" si="3"/>
        <v>521820</v>
      </c>
      <c r="R6" s="32">
        <f t="shared" si="3"/>
        <v>416.85</v>
      </c>
      <c r="S6" s="32">
        <f t="shared" si="3"/>
        <v>1251.82</v>
      </c>
      <c r="T6" s="32">
        <f t="shared" si="3"/>
        <v>508049</v>
      </c>
      <c r="U6" s="32">
        <f t="shared" si="3"/>
        <v>355.02</v>
      </c>
      <c r="V6" s="32">
        <f t="shared" si="3"/>
        <v>1431.04</v>
      </c>
      <c r="W6" s="33">
        <f>IF(W7="",NA(),W7)</f>
        <v>122.31</v>
      </c>
      <c r="X6" s="33">
        <f t="shared" ref="X6:AF6" si="4">IF(X7="",NA(),X7)</f>
        <v>120.85</v>
      </c>
      <c r="Y6" s="33">
        <f t="shared" si="4"/>
        <v>119.74</v>
      </c>
      <c r="Z6" s="33">
        <f t="shared" si="4"/>
        <v>127.77</v>
      </c>
      <c r="AA6" s="33">
        <f t="shared" si="4"/>
        <v>126.05</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473.27</v>
      </c>
      <c r="AT6" s="33">
        <f t="shared" ref="AT6:BB6" si="6">IF(AT7="",NA(),AT7)</f>
        <v>453.03</v>
      </c>
      <c r="AU6" s="33">
        <f t="shared" si="6"/>
        <v>407.45</v>
      </c>
      <c r="AV6" s="33">
        <f t="shared" si="6"/>
        <v>208.07</v>
      </c>
      <c r="AW6" s="33">
        <f t="shared" si="6"/>
        <v>234.44</v>
      </c>
      <c r="AX6" s="33">
        <f t="shared" si="6"/>
        <v>487.15</v>
      </c>
      <c r="AY6" s="33">
        <f t="shared" si="6"/>
        <v>475.07</v>
      </c>
      <c r="AZ6" s="33">
        <f t="shared" si="6"/>
        <v>473.46</v>
      </c>
      <c r="BA6" s="33">
        <f t="shared" si="6"/>
        <v>240.81</v>
      </c>
      <c r="BB6" s="33">
        <f t="shared" si="6"/>
        <v>241.71</v>
      </c>
      <c r="BC6" s="32" t="str">
        <f>IF(BC7="","",IF(BC7="-","【-】","【"&amp;SUBSTITUTE(TEXT(BC7,"#,##0.00"),"-","△")&amp;"】"))</f>
        <v>【262.74】</v>
      </c>
      <c r="BD6" s="33">
        <f>IF(BD7="",NA(),BD7)</f>
        <v>466.52</v>
      </c>
      <c r="BE6" s="33">
        <f t="shared" ref="BE6:BM6" si="7">IF(BE7="",NA(),BE7)</f>
        <v>429.78</v>
      </c>
      <c r="BF6" s="33">
        <f t="shared" si="7"/>
        <v>395.84</v>
      </c>
      <c r="BG6" s="33">
        <f t="shared" si="7"/>
        <v>383.06</v>
      </c>
      <c r="BH6" s="33">
        <f t="shared" si="7"/>
        <v>365.81</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112.67</v>
      </c>
      <c r="BP6" s="33">
        <f t="shared" ref="BP6:BX6" si="8">IF(BP7="",NA(),BP7)</f>
        <v>111.38</v>
      </c>
      <c r="BQ6" s="33">
        <f t="shared" si="8"/>
        <v>110.66</v>
      </c>
      <c r="BR6" s="33">
        <f t="shared" si="8"/>
        <v>119.69</v>
      </c>
      <c r="BS6" s="33">
        <f t="shared" si="8"/>
        <v>117.77</v>
      </c>
      <c r="BT6" s="33">
        <f t="shared" si="8"/>
        <v>100.35</v>
      </c>
      <c r="BU6" s="33">
        <f t="shared" si="8"/>
        <v>100.42</v>
      </c>
      <c r="BV6" s="33">
        <f t="shared" si="8"/>
        <v>100.77</v>
      </c>
      <c r="BW6" s="33">
        <f t="shared" si="8"/>
        <v>107.74</v>
      </c>
      <c r="BX6" s="33">
        <f t="shared" si="8"/>
        <v>108.81</v>
      </c>
      <c r="BY6" s="32" t="str">
        <f>IF(BY7="","",IF(BY7="-","【-】","【"&amp;SUBSTITUTE(TEXT(BY7,"#,##0.00"),"-","△")&amp;"】"))</f>
        <v>【104.99】</v>
      </c>
      <c r="BZ6" s="33">
        <f>IF(BZ7="",NA(),BZ7)</f>
        <v>160.19</v>
      </c>
      <c r="CA6" s="33">
        <f t="shared" ref="CA6:CI6" si="9">IF(CA7="",NA(),CA7)</f>
        <v>162.15</v>
      </c>
      <c r="CB6" s="33">
        <f t="shared" si="9"/>
        <v>162.87</v>
      </c>
      <c r="CC6" s="33">
        <f t="shared" si="9"/>
        <v>150.47999999999999</v>
      </c>
      <c r="CD6" s="33">
        <f t="shared" si="9"/>
        <v>152.55000000000001</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76.19</v>
      </c>
      <c r="CL6" s="33">
        <f t="shared" ref="CL6:CT6" si="10">IF(CL7="",NA(),CL7)</f>
        <v>72.790000000000006</v>
      </c>
      <c r="CM6" s="33">
        <f t="shared" si="10"/>
        <v>71.88</v>
      </c>
      <c r="CN6" s="33">
        <f t="shared" si="10"/>
        <v>71.52</v>
      </c>
      <c r="CO6" s="33">
        <f t="shared" si="10"/>
        <v>72.430000000000007</v>
      </c>
      <c r="CP6" s="33">
        <f t="shared" si="10"/>
        <v>64.66</v>
      </c>
      <c r="CQ6" s="33">
        <f t="shared" si="10"/>
        <v>64.09</v>
      </c>
      <c r="CR6" s="33">
        <f t="shared" si="10"/>
        <v>63.91</v>
      </c>
      <c r="CS6" s="33">
        <f t="shared" si="10"/>
        <v>63.25</v>
      </c>
      <c r="CT6" s="33">
        <f t="shared" si="10"/>
        <v>63.03</v>
      </c>
      <c r="CU6" s="32" t="str">
        <f>IF(CU7="","",IF(CU7="-","【-】","【"&amp;SUBSTITUTE(TEXT(CU7,"#,##0.00"),"-","△")&amp;"】"))</f>
        <v>【59.76】</v>
      </c>
      <c r="CV6" s="33">
        <f>IF(CV7="",NA(),CV7)</f>
        <v>87.43</v>
      </c>
      <c r="CW6" s="33">
        <f t="shared" ref="CW6:DE6" si="11">IF(CW7="",NA(),CW7)</f>
        <v>88.1</v>
      </c>
      <c r="CX6" s="33">
        <f t="shared" si="11"/>
        <v>88.64</v>
      </c>
      <c r="CY6" s="33">
        <f t="shared" si="11"/>
        <v>88.61</v>
      </c>
      <c r="CZ6" s="33">
        <f t="shared" si="11"/>
        <v>87.08</v>
      </c>
      <c r="DA6" s="33">
        <f t="shared" si="11"/>
        <v>90.63</v>
      </c>
      <c r="DB6" s="33">
        <f t="shared" si="11"/>
        <v>91.19</v>
      </c>
      <c r="DC6" s="33">
        <f t="shared" si="11"/>
        <v>91.45</v>
      </c>
      <c r="DD6" s="33">
        <f t="shared" si="11"/>
        <v>91.07</v>
      </c>
      <c r="DE6" s="33">
        <f t="shared" si="11"/>
        <v>91.21</v>
      </c>
      <c r="DF6" s="32" t="str">
        <f>IF(DF7="","",IF(DF7="-","【-】","【"&amp;SUBSTITUTE(TEXT(DF7,"#,##0.00"),"-","△")&amp;"】"))</f>
        <v>【89.95】</v>
      </c>
      <c r="DG6" s="33">
        <f>IF(DG7="",NA(),DG7)</f>
        <v>41.58</v>
      </c>
      <c r="DH6" s="33">
        <f t="shared" ref="DH6:DP6" si="12">IF(DH7="",NA(),DH7)</f>
        <v>43.07</v>
      </c>
      <c r="DI6" s="33">
        <f t="shared" si="12"/>
        <v>44.19</v>
      </c>
      <c r="DJ6" s="33">
        <f t="shared" si="12"/>
        <v>45.7</v>
      </c>
      <c r="DK6" s="33">
        <f t="shared" si="12"/>
        <v>46.25</v>
      </c>
      <c r="DL6" s="33">
        <f t="shared" si="12"/>
        <v>43.4</v>
      </c>
      <c r="DM6" s="33">
        <f t="shared" si="12"/>
        <v>44.41</v>
      </c>
      <c r="DN6" s="33">
        <f t="shared" si="12"/>
        <v>45.38</v>
      </c>
      <c r="DO6" s="33">
        <f t="shared" si="12"/>
        <v>47.7</v>
      </c>
      <c r="DP6" s="33">
        <f t="shared" si="12"/>
        <v>48.41</v>
      </c>
      <c r="DQ6" s="32" t="str">
        <f>IF(DQ7="","",IF(DQ7="-","【-】","【"&amp;SUBSTITUTE(TEXT(DQ7,"#,##0.00"),"-","△")&amp;"】"))</f>
        <v>【47.18】</v>
      </c>
      <c r="DR6" s="33">
        <f>IF(DR7="",NA(),DR7)</f>
        <v>4.75</v>
      </c>
      <c r="DS6" s="33">
        <f t="shared" ref="DS6:EA6" si="13">IF(DS7="",NA(),DS7)</f>
        <v>5.56</v>
      </c>
      <c r="DT6" s="33">
        <f t="shared" si="13"/>
        <v>6.61</v>
      </c>
      <c r="DU6" s="33">
        <f t="shared" si="13"/>
        <v>8.39</v>
      </c>
      <c r="DV6" s="33">
        <f t="shared" si="13"/>
        <v>9.73</v>
      </c>
      <c r="DW6" s="33">
        <f t="shared" si="13"/>
        <v>10.94</v>
      </c>
      <c r="DX6" s="33">
        <f t="shared" si="13"/>
        <v>12.28</v>
      </c>
      <c r="DY6" s="33">
        <f t="shared" si="13"/>
        <v>13.33</v>
      </c>
      <c r="DZ6" s="33">
        <f t="shared" si="13"/>
        <v>14.54</v>
      </c>
      <c r="EA6" s="33">
        <f t="shared" si="13"/>
        <v>16.16</v>
      </c>
      <c r="EB6" s="32" t="str">
        <f>IF(EB7="","",IF(EB7="-","【-】","【"&amp;SUBSTITUTE(TEXT(EB7,"#,##0.00"),"-","△")&amp;"】"))</f>
        <v>【13.18】</v>
      </c>
      <c r="EC6" s="33">
        <f>IF(EC7="",NA(),EC7)</f>
        <v>0.3</v>
      </c>
      <c r="ED6" s="33">
        <f t="shared" ref="ED6:EL6" si="14">IF(ED7="",NA(),ED7)</f>
        <v>0.19</v>
      </c>
      <c r="EE6" s="33">
        <f t="shared" si="14"/>
        <v>0.18</v>
      </c>
      <c r="EF6" s="33">
        <f t="shared" si="14"/>
        <v>0.3</v>
      </c>
      <c r="EG6" s="33">
        <f t="shared" si="14"/>
        <v>0.18</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92011</v>
      </c>
      <c r="D7" s="35">
        <v>46</v>
      </c>
      <c r="E7" s="35">
        <v>1</v>
      </c>
      <c r="F7" s="35">
        <v>0</v>
      </c>
      <c r="G7" s="35">
        <v>1</v>
      </c>
      <c r="H7" s="35" t="s">
        <v>93</v>
      </c>
      <c r="I7" s="35" t="s">
        <v>94</v>
      </c>
      <c r="J7" s="35" t="s">
        <v>95</v>
      </c>
      <c r="K7" s="35" t="s">
        <v>96</v>
      </c>
      <c r="L7" s="35" t="s">
        <v>97</v>
      </c>
      <c r="M7" s="36" t="s">
        <v>98</v>
      </c>
      <c r="N7" s="36">
        <v>65.39</v>
      </c>
      <c r="O7" s="36">
        <v>97.5</v>
      </c>
      <c r="P7" s="36">
        <v>2808</v>
      </c>
      <c r="Q7" s="36">
        <v>521820</v>
      </c>
      <c r="R7" s="36">
        <v>416.85</v>
      </c>
      <c r="S7" s="36">
        <v>1251.82</v>
      </c>
      <c r="T7" s="36">
        <v>508049</v>
      </c>
      <c r="U7" s="36">
        <v>355.02</v>
      </c>
      <c r="V7" s="36">
        <v>1431.04</v>
      </c>
      <c r="W7" s="36">
        <v>122.31</v>
      </c>
      <c r="X7" s="36">
        <v>120.85</v>
      </c>
      <c r="Y7" s="36">
        <v>119.74</v>
      </c>
      <c r="Z7" s="36">
        <v>127.77</v>
      </c>
      <c r="AA7" s="36">
        <v>126.05</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473.27</v>
      </c>
      <c r="AT7" s="36">
        <v>453.03</v>
      </c>
      <c r="AU7" s="36">
        <v>407.45</v>
      </c>
      <c r="AV7" s="36">
        <v>208.07</v>
      </c>
      <c r="AW7" s="36">
        <v>234.44</v>
      </c>
      <c r="AX7" s="36">
        <v>487.15</v>
      </c>
      <c r="AY7" s="36">
        <v>475.07</v>
      </c>
      <c r="AZ7" s="36">
        <v>473.46</v>
      </c>
      <c r="BA7" s="36">
        <v>240.81</v>
      </c>
      <c r="BB7" s="36">
        <v>241.71</v>
      </c>
      <c r="BC7" s="36">
        <v>262.74</v>
      </c>
      <c r="BD7" s="36">
        <v>466.52</v>
      </c>
      <c r="BE7" s="36">
        <v>429.78</v>
      </c>
      <c r="BF7" s="36">
        <v>395.84</v>
      </c>
      <c r="BG7" s="36">
        <v>383.06</v>
      </c>
      <c r="BH7" s="36">
        <v>365.81</v>
      </c>
      <c r="BI7" s="36">
        <v>304.97000000000003</v>
      </c>
      <c r="BJ7" s="36">
        <v>296.5</v>
      </c>
      <c r="BK7" s="36">
        <v>285.77</v>
      </c>
      <c r="BL7" s="36">
        <v>283.10000000000002</v>
      </c>
      <c r="BM7" s="36">
        <v>274.14</v>
      </c>
      <c r="BN7" s="36">
        <v>276.38</v>
      </c>
      <c r="BO7" s="36">
        <v>112.67</v>
      </c>
      <c r="BP7" s="36">
        <v>111.38</v>
      </c>
      <c r="BQ7" s="36">
        <v>110.66</v>
      </c>
      <c r="BR7" s="36">
        <v>119.69</v>
      </c>
      <c r="BS7" s="36">
        <v>117.77</v>
      </c>
      <c r="BT7" s="36">
        <v>100.35</v>
      </c>
      <c r="BU7" s="36">
        <v>100.42</v>
      </c>
      <c r="BV7" s="36">
        <v>100.77</v>
      </c>
      <c r="BW7" s="36">
        <v>107.74</v>
      </c>
      <c r="BX7" s="36">
        <v>108.81</v>
      </c>
      <c r="BY7" s="36">
        <v>104.99</v>
      </c>
      <c r="BZ7" s="36">
        <v>160.19</v>
      </c>
      <c r="CA7" s="36">
        <v>162.15</v>
      </c>
      <c r="CB7" s="36">
        <v>162.87</v>
      </c>
      <c r="CC7" s="36">
        <v>150.47999999999999</v>
      </c>
      <c r="CD7" s="36">
        <v>152.55000000000001</v>
      </c>
      <c r="CE7" s="36">
        <v>166.95</v>
      </c>
      <c r="CF7" s="36">
        <v>166.61</v>
      </c>
      <c r="CG7" s="36">
        <v>165.74</v>
      </c>
      <c r="CH7" s="36">
        <v>154.33000000000001</v>
      </c>
      <c r="CI7" s="36">
        <v>152.94999999999999</v>
      </c>
      <c r="CJ7" s="36">
        <v>163.72</v>
      </c>
      <c r="CK7" s="36">
        <v>76.19</v>
      </c>
      <c r="CL7" s="36">
        <v>72.790000000000006</v>
      </c>
      <c r="CM7" s="36">
        <v>71.88</v>
      </c>
      <c r="CN7" s="36">
        <v>71.52</v>
      </c>
      <c r="CO7" s="36">
        <v>72.430000000000007</v>
      </c>
      <c r="CP7" s="36">
        <v>64.66</v>
      </c>
      <c r="CQ7" s="36">
        <v>64.09</v>
      </c>
      <c r="CR7" s="36">
        <v>63.91</v>
      </c>
      <c r="CS7" s="36">
        <v>63.25</v>
      </c>
      <c r="CT7" s="36">
        <v>63.03</v>
      </c>
      <c r="CU7" s="36">
        <v>59.76</v>
      </c>
      <c r="CV7" s="36">
        <v>87.43</v>
      </c>
      <c r="CW7" s="36">
        <v>88.1</v>
      </c>
      <c r="CX7" s="36">
        <v>88.64</v>
      </c>
      <c r="CY7" s="36">
        <v>88.61</v>
      </c>
      <c r="CZ7" s="36">
        <v>87.08</v>
      </c>
      <c r="DA7" s="36">
        <v>90.63</v>
      </c>
      <c r="DB7" s="36">
        <v>91.19</v>
      </c>
      <c r="DC7" s="36">
        <v>91.45</v>
      </c>
      <c r="DD7" s="36">
        <v>91.07</v>
      </c>
      <c r="DE7" s="36">
        <v>91.21</v>
      </c>
      <c r="DF7" s="36">
        <v>89.95</v>
      </c>
      <c r="DG7" s="36">
        <v>41.58</v>
      </c>
      <c r="DH7" s="36">
        <v>43.07</v>
      </c>
      <c r="DI7" s="36">
        <v>44.19</v>
      </c>
      <c r="DJ7" s="36">
        <v>45.7</v>
      </c>
      <c r="DK7" s="36">
        <v>46.25</v>
      </c>
      <c r="DL7" s="36">
        <v>43.4</v>
      </c>
      <c r="DM7" s="36">
        <v>44.41</v>
      </c>
      <c r="DN7" s="36">
        <v>45.38</v>
      </c>
      <c r="DO7" s="36">
        <v>47.7</v>
      </c>
      <c r="DP7" s="36">
        <v>48.41</v>
      </c>
      <c r="DQ7" s="36">
        <v>47.18</v>
      </c>
      <c r="DR7" s="36">
        <v>4.75</v>
      </c>
      <c r="DS7" s="36">
        <v>5.56</v>
      </c>
      <c r="DT7" s="36">
        <v>6.61</v>
      </c>
      <c r="DU7" s="36">
        <v>8.39</v>
      </c>
      <c r="DV7" s="36">
        <v>9.73</v>
      </c>
      <c r="DW7" s="36">
        <v>10.94</v>
      </c>
      <c r="DX7" s="36">
        <v>12.28</v>
      </c>
      <c r="DY7" s="36">
        <v>13.33</v>
      </c>
      <c r="DZ7" s="36">
        <v>14.54</v>
      </c>
      <c r="EA7" s="36">
        <v>16.16</v>
      </c>
      <c r="EB7" s="36">
        <v>13.18</v>
      </c>
      <c r="EC7" s="36">
        <v>0.3</v>
      </c>
      <c r="ED7" s="36">
        <v>0.19</v>
      </c>
      <c r="EE7" s="36">
        <v>0.18</v>
      </c>
      <c r="EF7" s="36">
        <v>0.3</v>
      </c>
      <c r="EG7" s="36">
        <v>0.18</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2017-02-08T08:15:02Z</cp:lastPrinted>
  <dcterms:created xsi:type="dcterms:W3CDTF">2017-02-01T08:36:44Z</dcterms:created>
  <dcterms:modified xsi:type="dcterms:W3CDTF">2017-02-23T06:40:06Z</dcterms:modified>
  <cp:category/>
</cp:coreProperties>
</file>