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01\76000500経営企画課\02経理グループ\10 経営分析\02 経営比較分析表\29年度経営比較分析表（28年度決算）\excel\"/>
    </mc:Choice>
  </mc:AlternateContent>
  <workbookProtection workbookPassword="B319" lockStructure="1"/>
  <bookViews>
    <workbookView xWindow="240" yWindow="60" windowWidth="14940" windowHeight="7875"/>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P10" i="4" s="1"/>
  <c r="O6" i="5"/>
  <c r="N6" i="5"/>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K86" i="4"/>
  <c r="J86" i="4"/>
  <c r="I86" i="4"/>
  <c r="F86" i="4"/>
  <c r="E86" i="4"/>
  <c r="AT10" i="4"/>
  <c r="AL10" i="4"/>
  <c r="AD10" i="4"/>
  <c r="I10" i="4"/>
  <c r="B10" i="4"/>
  <c r="AT8" i="4"/>
  <c r="AL8" i="4"/>
  <c r="P8" i="4"/>
  <c r="I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<sst xmlns="http://schemas.openxmlformats.org/spreadsheetml/2006/main" count="235" uniqueCount="123">
  <si>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</si>
  <si>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</si>
  <si>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</si>
  <si>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</si>
  <si>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</si>
  <si>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</si>
  <si>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</si>
  <si>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</si>
  <si>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</si>
  <si>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</si>
  <si>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</si>
  <si>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</si>
  <si>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</si>
  <si>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</si>
  <si>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</si>
  <si>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</si>
  <si>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</si>
  <si>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</si>
  <si>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</si>
  <si>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</si>
  <si>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</si>
  <si>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</si>
  <si>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</si>
  <si>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</si>
  <si>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</si>
  <si>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</si>
  <si>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</si>
  <si>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</si>
  <si>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</si>
  <si>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</si>
  <si>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</si>
  <si>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</si>
  <si>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</si>
  <si>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</si>
  <si>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</si>
  <si>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</si>
  <si>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</si>
  <si>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</si>
  <si>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</si>
  <si>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</si>
  <si>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</si>
  <si>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</si>
  <si>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</si>
  <si>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</si>
  <si>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</si>
  <si>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</si>
  <si>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</si>
  <si>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</si>
  <si>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</si>
  <si>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</si>
  <si>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</si>
  <si>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</si>
  <si>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</si>
  <si>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</si>
  <si>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</si>
  <si>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</si>
  <si>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</si>
  <si>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</si>
  <si>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</si>
  <si>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</si>
  <si>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</si>
  <si>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</si>
  <si>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</si>
  <si>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</si>
  <si>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</si>
  <si>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</si>
  <si>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</si>
  <si>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</si>
  <si>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</si>
  <si>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</si>
  <si>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</si>
  <si>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</si>
  <si>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</si>
  <si>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</si>
  <si>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</si>
  <si>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</si>
  <si>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</si>
  <si>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</si>
  <si>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</si>
  <si>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</si>
  <si>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</si>
  <si>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</si>
  <si>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</si>
  <si>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</si>
  <si>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</si>
  <si>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</si>
  <si>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</si>
  <si>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</si>
  <si>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</si>
  <si>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</si>
  <si>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</si>
  <si>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</si>
  <si>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</si>
  <si>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</si>
  <si>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</si>
  <si>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</si>
  <si>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</si>
  <si>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</si>
  <si>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</si>
  <si>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</si>
  <si>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</si>
  <si>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</si>
  <si>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</si>
  <si>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</si>
  <si>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</si>
  <si>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</si>
  <si>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</si>
  <si>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</si>
  <si>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宇都宮市</t>
  </si>
  <si>
    <t>法適用</t>
  </si>
  <si>
    <t>下水道事業</t>
  </si>
  <si>
    <t>公共下水道</t>
  </si>
  <si>
    <t>Ac1</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</si>
  <si>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</si>
  <si>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</si>
  <si>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</si>
  <si>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</si>
  <si>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</si>
  <si>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</si>
  <si>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②管渠老朽化率」は類似団体平均値を下回っており，比較的，法定耐用年数を超過した管渠の割合は低いと言えるが，年々上昇を続けていることから，法定耐用年数を超過した管渠が増加している。一方，「③管渠改善率」は計画的な老朽管渠更新，修繕を行っており，今年度は浸水対策工事が増加したことから，前年度比で大きな改善となった。</t>
    <rPh sb="8" eb="9">
      <t>リツ</t>
    </rPh>
    <rPh sb="11" eb="13">
      <t>ルイジ</t>
    </rPh>
    <rPh sb="13" eb="15">
      <t>ダンタイ</t>
    </rPh>
    <rPh sb="15" eb="18">
      <t>ヘイキンチ</t>
    </rPh>
    <rPh sb="19" eb="21">
      <t>シタマワ</t>
    </rPh>
    <rPh sb="26" eb="29">
      <t>ヒカクテキ</t>
    </rPh>
    <rPh sb="30" eb="32">
      <t>ホウテイ</t>
    </rPh>
    <rPh sb="32" eb="34">
      <t>タイヨウ</t>
    </rPh>
    <rPh sb="34" eb="36">
      <t>ネンスウ</t>
    </rPh>
    <rPh sb="37" eb="39">
      <t>チョウカ</t>
    </rPh>
    <rPh sb="41" eb="43">
      <t>カンキョ</t>
    </rPh>
    <rPh sb="44" eb="46">
      <t>ワリアイ</t>
    </rPh>
    <rPh sb="47" eb="48">
      <t>ヒク</t>
    </rPh>
    <rPh sb="50" eb="51">
      <t>イ</t>
    </rPh>
    <rPh sb="55" eb="57">
      <t>ネンネン</t>
    </rPh>
    <rPh sb="57" eb="59">
      <t>ジョウショウ</t>
    </rPh>
    <rPh sb="60" eb="61">
      <t>ツヅ</t>
    </rPh>
    <rPh sb="70" eb="72">
      <t>ホウテイ</t>
    </rPh>
    <rPh sb="72" eb="74">
      <t>タイヨウ</t>
    </rPh>
    <rPh sb="74" eb="76">
      <t>ネンスウ</t>
    </rPh>
    <rPh sb="77" eb="79">
      <t>チョウカ</t>
    </rPh>
    <rPh sb="81" eb="83">
      <t>カンキョ</t>
    </rPh>
    <rPh sb="84" eb="85">
      <t>ゾウ</t>
    </rPh>
    <rPh sb="85" eb="86">
      <t>カ</t>
    </rPh>
    <rPh sb="91" eb="93">
      <t>イッポウ</t>
    </rPh>
    <rPh sb="100" eb="101">
      <t>リツ</t>
    </rPh>
    <rPh sb="107" eb="109">
      <t>ロウキュウ</t>
    </rPh>
    <rPh sb="109" eb="111">
      <t>カンキョ</t>
    </rPh>
    <rPh sb="114" eb="116">
      <t>シュウゼン</t>
    </rPh>
    <rPh sb="123" eb="126">
      <t>コンネンド</t>
    </rPh>
    <rPh sb="127" eb="129">
      <t>シンスイ</t>
    </rPh>
    <rPh sb="129" eb="131">
      <t>タイサク</t>
    </rPh>
    <rPh sb="131" eb="133">
      <t>コウジ</t>
    </rPh>
    <rPh sb="134" eb="136">
      <t>ゾウカ</t>
    </rPh>
    <rPh sb="143" eb="146">
      <t>ゼンネンド</t>
    </rPh>
    <rPh sb="146" eb="147">
      <t>ヒ</t>
    </rPh>
    <rPh sb="148" eb="149">
      <t>オオ</t>
    </rPh>
    <rPh sb="151" eb="153">
      <t>カイゼン</t>
    </rPh>
    <phoneticPr fontId="7"/>
  </si>
  <si>
    <t>　汚水処理に充てられる下水道使用料や主に雨水処理に充てられる一般会計からの負担金など経常収益を適切に確保する一方，効率的な維持管理や企業債残高の縮減など汚水・雨水の処理費用の低減を図るとともに，今後の処理水量に見合った将来的な施設の再構築などにより経営の健全化・効率化を推進する。また法定耐用年数を超過した管渠の更新についても，将来的に更新需要の増大が見込まれることから，財政収支との整合を図りながら計画的に取り組む必要がある。</t>
    <rPh sb="1" eb="3">
      <t>オスイ</t>
    </rPh>
    <rPh sb="3" eb="5">
      <t>ショリ</t>
    </rPh>
    <rPh sb="6" eb="7">
      <t>ア</t>
    </rPh>
    <rPh sb="11" eb="13">
      <t>ゲスイ</t>
    </rPh>
    <rPh sb="13" eb="14">
      <t>ドウ</t>
    </rPh>
    <rPh sb="14" eb="16">
      <t>シヨウ</t>
    </rPh>
    <rPh sb="16" eb="17">
      <t>リョウ</t>
    </rPh>
    <rPh sb="18" eb="19">
      <t>オモ</t>
    </rPh>
    <rPh sb="20" eb="22">
      <t>ウスイ</t>
    </rPh>
    <rPh sb="22" eb="24">
      <t>ショリ</t>
    </rPh>
    <rPh sb="25" eb="26">
      <t>ア</t>
    </rPh>
    <rPh sb="30" eb="32">
      <t>イッパン</t>
    </rPh>
    <rPh sb="32" eb="34">
      <t>カイケイ</t>
    </rPh>
    <rPh sb="37" eb="40">
      <t>フタンキン</t>
    </rPh>
    <rPh sb="42" eb="44">
      <t>ケイジョウ</t>
    </rPh>
    <rPh sb="44" eb="46">
      <t>シュウエキ</t>
    </rPh>
    <rPh sb="47" eb="49">
      <t>テキセツ</t>
    </rPh>
    <rPh sb="50" eb="52">
      <t>カクホ</t>
    </rPh>
    <rPh sb="54" eb="56">
      <t>イッポウ</t>
    </rPh>
    <rPh sb="57" eb="60">
      <t>コウリツテキ</t>
    </rPh>
    <rPh sb="61" eb="63">
      <t>イジ</t>
    </rPh>
    <rPh sb="63" eb="65">
      <t>カンリ</t>
    </rPh>
    <rPh sb="66" eb="68">
      <t>キギョウ</t>
    </rPh>
    <rPh sb="68" eb="69">
      <t>サイ</t>
    </rPh>
    <rPh sb="69" eb="71">
      <t>ザンダカ</t>
    </rPh>
    <rPh sb="72" eb="74">
      <t>シュクゲン</t>
    </rPh>
    <rPh sb="76" eb="78">
      <t>オスイ</t>
    </rPh>
    <rPh sb="79" eb="81">
      <t>ウスイ</t>
    </rPh>
    <rPh sb="82" eb="84">
      <t>ショリ</t>
    </rPh>
    <rPh sb="84" eb="86">
      <t>ヒヨウ</t>
    </rPh>
    <rPh sb="87" eb="89">
      <t>テイゲン</t>
    </rPh>
    <rPh sb="90" eb="91">
      <t>ハカ</t>
    </rPh>
    <rPh sb="97" eb="99">
      <t>コンゴ</t>
    </rPh>
    <rPh sb="100" eb="102">
      <t>ショリ</t>
    </rPh>
    <rPh sb="102" eb="103">
      <t>スイ</t>
    </rPh>
    <rPh sb="103" eb="104">
      <t>リョウ</t>
    </rPh>
    <rPh sb="105" eb="107">
      <t>ミア</t>
    </rPh>
    <rPh sb="109" eb="112">
      <t>ショウライテキ</t>
    </rPh>
    <rPh sb="113" eb="115">
      <t>シセツ</t>
    </rPh>
    <rPh sb="116" eb="119">
      <t>サイコウチク</t>
    </rPh>
    <rPh sb="124" eb="126">
      <t>ケイエイ</t>
    </rPh>
    <rPh sb="127" eb="130">
      <t>ケンゼンカ</t>
    </rPh>
    <rPh sb="131" eb="134">
      <t>コウリツカ</t>
    </rPh>
    <rPh sb="135" eb="137">
      <t>スイシン</t>
    </rPh>
    <rPh sb="142" eb="144">
      <t>ホウテイ</t>
    </rPh>
    <rPh sb="144" eb="146">
      <t>タイヨウ</t>
    </rPh>
    <rPh sb="146" eb="148">
      <t>ネンスウ</t>
    </rPh>
    <rPh sb="149" eb="151">
      <t>チョウカ</t>
    </rPh>
    <rPh sb="153" eb="154">
      <t>カン</t>
    </rPh>
    <rPh sb="154" eb="155">
      <t>キョ</t>
    </rPh>
    <rPh sb="156" eb="158">
      <t>コウシン</t>
    </rPh>
    <rPh sb="164" eb="166">
      <t>ショウライ</t>
    </rPh>
    <rPh sb="166" eb="167">
      <t>テキ</t>
    </rPh>
    <rPh sb="168" eb="170">
      <t>コウシン</t>
    </rPh>
    <rPh sb="170" eb="172">
      <t>ジュヨウ</t>
    </rPh>
    <rPh sb="173" eb="175">
      <t>ゾウダイ</t>
    </rPh>
    <rPh sb="176" eb="178">
      <t>ミコ</t>
    </rPh>
    <rPh sb="186" eb="188">
      <t>ザイセイ</t>
    </rPh>
    <rPh sb="188" eb="190">
      <t>シュウシ</t>
    </rPh>
    <rPh sb="192" eb="194">
      <t>セイゴウ</t>
    </rPh>
    <rPh sb="195" eb="196">
      <t>ハカ</t>
    </rPh>
    <rPh sb="200" eb="203">
      <t>ケイカクテキ</t>
    </rPh>
    <rPh sb="204" eb="205">
      <t>ト</t>
    </rPh>
    <rPh sb="206" eb="207">
      <t>ク</t>
    </rPh>
    <rPh sb="208" eb="210">
      <t>ヒツヨウ</t>
    </rPh>
    <phoneticPr fontId="7"/>
  </si>
  <si>
    <t>　「①経常収支比率」及び「⑤経費回収率」は，前年度比でほぼ横ばいとなったが，いずれも100％を超えるとともに類似団体平均値を上回っている。これは，下水道使用料などの経常収益が伸び悩む中で，施設の効率的維持管理などにより経費抑制を行ってきた結果と言える。
　また「⑥汚水処理原価」は経常費用の増加により増大したが，依然として類似団体平均値を下回っている。
　一方「④企業債残高対事業規模比率」は年々低下傾向にあり，これは企業債残高の縮減に努め自己資本の充実を図ってきたことによるものと言える。
　以上のことから，本市の公共下水道事業は，自己資本が充実した財務状態の下で，処理に係る経費を下水道使用料で賄えていることに加え，将来の施設の老朽化や耐震化に向けた資金となる利益を生んでおり，健全な経営状況であると評価できる。</t>
    <rPh sb="3" eb="5">
      <t>ケイジョウ</t>
    </rPh>
    <rPh sb="5" eb="7">
      <t>シュウシ</t>
    </rPh>
    <rPh sb="7" eb="9">
      <t>ヒリツ</t>
    </rPh>
    <rPh sb="10" eb="11">
      <t>オヨ</t>
    </rPh>
    <rPh sb="14" eb="16">
      <t>ケイヒ</t>
    </rPh>
    <rPh sb="16" eb="18">
      <t>カイシュウ</t>
    </rPh>
    <rPh sb="18" eb="19">
      <t>リツ</t>
    </rPh>
    <rPh sb="22" eb="25">
      <t>ゼンネンド</t>
    </rPh>
    <rPh sb="25" eb="26">
      <t>ヒ</t>
    </rPh>
    <rPh sb="29" eb="30">
      <t>ヨコ</t>
    </rPh>
    <rPh sb="47" eb="48">
      <t>コ</t>
    </rPh>
    <rPh sb="54" eb="56">
      <t>ルイジ</t>
    </rPh>
    <rPh sb="56" eb="58">
      <t>ダンタイ</t>
    </rPh>
    <rPh sb="58" eb="61">
      <t>ヘイキンチ</t>
    </rPh>
    <rPh sb="62" eb="64">
      <t>ウワマワ</t>
    </rPh>
    <rPh sb="109" eb="111">
      <t>ケイヒ</t>
    </rPh>
    <rPh sb="111" eb="113">
      <t>ヨクセイ</t>
    </rPh>
    <rPh sb="114" eb="115">
      <t>オコナ</t>
    </rPh>
    <rPh sb="119" eb="121">
      <t>ケッカ</t>
    </rPh>
    <rPh sb="122" eb="123">
      <t>イ</t>
    </rPh>
    <rPh sb="132" eb="134">
      <t>オスイ</t>
    </rPh>
    <rPh sb="134" eb="136">
      <t>ショリ</t>
    </rPh>
    <rPh sb="136" eb="138">
      <t>ゲンカ</t>
    </rPh>
    <rPh sb="140" eb="142">
      <t>ケイジョウ</t>
    </rPh>
    <rPh sb="142" eb="144">
      <t>ヒヨウ</t>
    </rPh>
    <rPh sb="145" eb="147">
      <t>ゾウカ</t>
    </rPh>
    <rPh sb="150" eb="152">
      <t>ゾウダイ</t>
    </rPh>
    <rPh sb="156" eb="158">
      <t>イゼン</t>
    </rPh>
    <rPh sb="161" eb="163">
      <t>ルイジ</t>
    </rPh>
    <rPh sb="163" eb="165">
      <t>ダンタイ</t>
    </rPh>
    <rPh sb="165" eb="168">
      <t>ヘイキンチ</t>
    </rPh>
    <rPh sb="169" eb="171">
      <t>シタマワ</t>
    </rPh>
    <rPh sb="178" eb="180">
      <t>イッポウ</t>
    </rPh>
    <rPh sb="182" eb="184">
      <t>キギョウ</t>
    </rPh>
    <rPh sb="184" eb="185">
      <t>サイ</t>
    </rPh>
    <rPh sb="185" eb="187">
      <t>ザンダカ</t>
    </rPh>
    <rPh sb="187" eb="188">
      <t>タイ</t>
    </rPh>
    <rPh sb="188" eb="190">
      <t>ジギョウ</t>
    </rPh>
    <rPh sb="190" eb="192">
      <t>キボ</t>
    </rPh>
    <rPh sb="192" eb="194">
      <t>ヒリツ</t>
    </rPh>
    <rPh sb="196" eb="198">
      <t>ネンネン</t>
    </rPh>
    <rPh sb="198" eb="200">
      <t>テイカ</t>
    </rPh>
    <rPh sb="200" eb="202">
      <t>ケイコウ</t>
    </rPh>
    <rPh sb="209" eb="211">
      <t>キギョウ</t>
    </rPh>
    <rPh sb="211" eb="212">
      <t>サイ</t>
    </rPh>
    <rPh sb="212" eb="214">
      <t>ザンダカ</t>
    </rPh>
    <rPh sb="215" eb="217">
      <t>シュクゲン</t>
    </rPh>
    <rPh sb="218" eb="219">
      <t>ツト</t>
    </rPh>
    <rPh sb="220" eb="222">
      <t>ジコ</t>
    </rPh>
    <rPh sb="222" eb="224">
      <t>シホン</t>
    </rPh>
    <rPh sb="225" eb="227">
      <t>ジュウジツ</t>
    </rPh>
    <rPh sb="228" eb="229">
      <t>ハカ</t>
    </rPh>
    <rPh sb="241" eb="242">
      <t>イ</t>
    </rPh>
    <rPh sb="247" eb="249">
      <t>イジョウ</t>
    </rPh>
    <rPh sb="255" eb="257">
      <t>ホンシ</t>
    </rPh>
    <rPh sb="258" eb="260">
      <t>コウキョウ</t>
    </rPh>
    <rPh sb="260" eb="263">
      <t>ゲスイドウ</t>
    </rPh>
    <rPh sb="263" eb="265">
      <t>ジギョウ</t>
    </rPh>
    <rPh sb="267" eb="269">
      <t>ジコ</t>
    </rPh>
    <rPh sb="269" eb="271">
      <t>シホン</t>
    </rPh>
    <rPh sb="272" eb="274">
      <t>ジュウジツ</t>
    </rPh>
    <rPh sb="276" eb="278">
      <t>ザイム</t>
    </rPh>
    <rPh sb="278" eb="280">
      <t>ジョウタイ</t>
    </rPh>
    <rPh sb="281" eb="282">
      <t>モト</t>
    </rPh>
    <rPh sb="284" eb="286">
      <t>ショリ</t>
    </rPh>
    <rPh sb="287" eb="288">
      <t>カカ</t>
    </rPh>
    <rPh sb="289" eb="291">
      <t>ケイヒ</t>
    </rPh>
    <rPh sb="292" eb="295">
      <t>ゲスイドウ</t>
    </rPh>
    <rPh sb="295" eb="298">
      <t>シヨウリョウ</t>
    </rPh>
    <rPh sb="299" eb="300">
      <t>マカナ</t>
    </rPh>
    <rPh sb="307" eb="308">
      <t>クワ</t>
    </rPh>
    <rPh sb="341" eb="343">
      <t>ケンゼン</t>
    </rPh>
    <rPh sb="344" eb="346">
      <t>ケイエイ</t>
    </rPh>
    <rPh sb="346" eb="348">
      <t>ジョウキョウ</t>
    </rPh>
    <rPh sb="352" eb="354">
      <t>ヒョウカ</t>
    </rPh>
    <phoneticPr fontId="7"/>
  </si>
  <si>
    <t>自治体職員</t>
    <rPh sb="0" eb="3">
      <t>ジチタイ</t>
    </rPh>
    <rPh sb="3" eb="5">
      <t>ショクイン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</si>
</sst>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3"/>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22" fillId="0" borderId="6"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7"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0.01</c:v>
                </c:pt>
                <c:pt idx="2">
                  <c:v>0.03</c:v>
                </c:pt>
                <c:pt idx="3">
                  <c:v>0.05</c:v>
                </c:pt>
                <c:pt idx="4">
                  <c:v>0.62</c:v>
                </c:pt>
              </c:numCache>
            </c:numRef>
          </c:val>
        </c:ser>
        <c:dLbls>
          <c:showLegendKey val="0"/>
          <c:showVal val="0"/>
          <c:showCatName val="0"/>
          <c:showSerName val="0"/>
          <c:showPercent val="0"/>
          <c:showBubbleSize val="0"/>
        </c:dLbls>
        <c:gapWidth val="150"/>
        <c:axId val="1145800768"/>
        <c:axId val="1145801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0.1</c:v>
                </c:pt>
                <c:pt idx="2">
                  <c:v>0.11</c:v>
                </c:pt>
                <c:pt idx="3">
                  <c:v>0.12</c:v>
                </c:pt>
                <c:pt idx="4">
                  <c:v>0.13</c:v>
                </c:pt>
              </c:numCache>
            </c:numRef>
          </c:val>
          <c:smooth val="0"/>
        </c:ser>
        <c:dLbls>
          <c:showLegendKey val="0"/>
          <c:showVal val="0"/>
          <c:showCatName val="0"/>
          <c:showSerName val="0"/>
          <c:showPercent val="0"/>
          <c:showBubbleSize val="0"/>
        </c:dLbls>
        <c:marker val="1"/>
        <c:smooth val="0"/>
        <c:axId val="1145800768"/>
        <c:axId val="1145801312"/>
      </c:lineChart>
      <c:dateAx>
        <c:axId val="1145800768"/>
        <c:scaling>
          <c:orientation val="minMax"/>
        </c:scaling>
        <c:delete val="1"/>
        <c:axPos val="b"/>
        <c:numFmt formatCode="ge" sourceLinked="1"/>
        <c:majorTickMark val="none"/>
        <c:minorTickMark val="none"/>
        <c:tickLblPos val="none"/>
        <c:crossAx val="1145801312"/>
        <c:crosses val="autoZero"/>
        <c:auto val="1"/>
        <c:lblOffset val="100"/>
        <c:baseTimeUnit val="years"/>
      </c:dateAx>
      <c:valAx>
        <c:axId val="1145801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80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112.61</c:v>
                </c:pt>
                <c:pt idx="1">
                  <c:v>109.31</c:v>
                </c:pt>
                <c:pt idx="2">
                  <c:v>112.74</c:v>
                </c:pt>
                <c:pt idx="3">
                  <c:v>111.35</c:v>
                </c:pt>
                <c:pt idx="4">
                  <c:v>110.88</c:v>
                </c:pt>
              </c:numCache>
            </c:numRef>
          </c:val>
        </c:ser>
        <c:dLbls>
          <c:showLegendKey val="0"/>
          <c:showVal val="0"/>
          <c:showCatName val="0"/>
          <c:showSerName val="0"/>
          <c:showPercent val="0"/>
          <c:showBubbleSize val="0"/>
        </c:dLbls>
        <c:gapWidth val="150"/>
        <c:axId val="1145802400"/>
        <c:axId val="1145802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102.74</c:v>
                </c:pt>
                <c:pt idx="1">
                  <c:v>103.51</c:v>
                </c:pt>
                <c:pt idx="2">
                  <c:v>105.47</c:v>
                </c:pt>
                <c:pt idx="3">
                  <c:v>106.67</c:v>
                </c:pt>
                <c:pt idx="4">
                  <c:v>107.45</c:v>
                </c:pt>
              </c:numCache>
            </c:numRef>
          </c:val>
          <c:smooth val="0"/>
        </c:ser>
        <c:dLbls>
          <c:showLegendKey val="0"/>
          <c:showVal val="0"/>
          <c:showCatName val="0"/>
          <c:showSerName val="0"/>
          <c:showPercent val="0"/>
          <c:showBubbleSize val="0"/>
        </c:dLbls>
        <c:marker val="1"/>
        <c:smooth val="0"/>
        <c:axId val="1145802400"/>
        <c:axId val="1145802944"/>
      </c:lineChart>
      <c:dateAx>
        <c:axId val="1145802400"/>
        <c:scaling>
          <c:orientation val="minMax"/>
        </c:scaling>
        <c:delete val="1"/>
        <c:axPos val="b"/>
        <c:numFmt formatCode="ge" sourceLinked="1"/>
        <c:majorTickMark val="none"/>
        <c:minorTickMark val="none"/>
        <c:tickLblPos val="none"/>
        <c:crossAx val="1145802944"/>
        <c:crosses val="autoZero"/>
        <c:auto val="1"/>
        <c:lblOffset val="100"/>
        <c:baseTimeUnit val="years"/>
      </c:dateAx>
      <c:valAx>
        <c:axId val="1145802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8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20.23</c:v>
                </c:pt>
                <c:pt idx="1">
                  <c:v>21.74</c:v>
                </c:pt>
                <c:pt idx="2">
                  <c:v>36.42</c:v>
                </c:pt>
                <c:pt idx="3">
                  <c:v>38.33</c:v>
                </c:pt>
                <c:pt idx="4">
                  <c:v>38.450000000000003</c:v>
                </c:pt>
              </c:numCache>
            </c:numRef>
          </c:val>
        </c:ser>
        <c:dLbls>
          <c:showLegendKey val="0"/>
          <c:showVal val="0"/>
          <c:showCatName val="0"/>
          <c:showSerName val="0"/>
          <c:showPercent val="0"/>
          <c:showBubbleSize val="0"/>
        </c:dLbls>
        <c:gapWidth val="150"/>
        <c:axId val="1145794240"/>
        <c:axId val="1145794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15.36</c:v>
                </c:pt>
                <c:pt idx="1">
                  <c:v>16.57</c:v>
                </c:pt>
                <c:pt idx="2">
                  <c:v>28.06</c:v>
                </c:pt>
                <c:pt idx="3">
                  <c:v>29.48</c:v>
                </c:pt>
                <c:pt idx="4">
                  <c:v>28.95</c:v>
                </c:pt>
              </c:numCache>
            </c:numRef>
          </c:val>
          <c:smooth val="0"/>
        </c:ser>
        <c:dLbls>
          <c:showLegendKey val="0"/>
          <c:showVal val="0"/>
          <c:showCatName val="0"/>
          <c:showSerName val="0"/>
          <c:showPercent val="0"/>
          <c:showBubbleSize val="0"/>
        </c:dLbls>
        <c:marker val="1"/>
        <c:smooth val="0"/>
        <c:axId val="1145794240"/>
        <c:axId val="1145794784"/>
      </c:lineChart>
      <c:dateAx>
        <c:axId val="1145794240"/>
        <c:scaling>
          <c:orientation val="minMax"/>
        </c:scaling>
        <c:delete val="1"/>
        <c:axPos val="b"/>
        <c:numFmt formatCode="ge" sourceLinked="1"/>
        <c:majorTickMark val="none"/>
        <c:minorTickMark val="none"/>
        <c:tickLblPos val="none"/>
        <c:crossAx val="1145794784"/>
        <c:crosses val="autoZero"/>
        <c:auto val="1"/>
        <c:lblOffset val="100"/>
        <c:baseTimeUnit val="years"/>
      </c:dateAx>
      <c:valAx>
        <c:axId val="1145794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79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0.93</c:v>
                </c:pt>
                <c:pt idx="1">
                  <c:v>1.24</c:v>
                </c:pt>
                <c:pt idx="2">
                  <c:v>1.67</c:v>
                </c:pt>
                <c:pt idx="3">
                  <c:v>2.1800000000000002</c:v>
                </c:pt>
                <c:pt idx="4">
                  <c:v>2.48</c:v>
                </c:pt>
              </c:numCache>
            </c:numRef>
          </c:val>
        </c:ser>
        <c:dLbls>
          <c:showLegendKey val="0"/>
          <c:showVal val="0"/>
          <c:showCatName val="0"/>
          <c:showSerName val="0"/>
          <c:showPercent val="0"/>
          <c:showBubbleSize val="0"/>
        </c:dLbls>
        <c:gapWidth val="150"/>
        <c:axId val="1145789344"/>
        <c:axId val="11457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2.81</c:v>
                </c:pt>
                <c:pt idx="1">
                  <c:v>3.11</c:v>
                </c:pt>
                <c:pt idx="2">
                  <c:v>3.32</c:v>
                </c:pt>
                <c:pt idx="3">
                  <c:v>3.89</c:v>
                </c:pt>
                <c:pt idx="4">
                  <c:v>4.07</c:v>
                </c:pt>
              </c:numCache>
            </c:numRef>
          </c:val>
          <c:smooth val="0"/>
        </c:ser>
        <c:dLbls>
          <c:showLegendKey val="0"/>
          <c:showVal val="0"/>
          <c:showCatName val="0"/>
          <c:showSerName val="0"/>
          <c:showPercent val="0"/>
          <c:showBubbleSize val="0"/>
        </c:dLbls>
        <c:marker val="1"/>
        <c:smooth val="0"/>
        <c:axId val="1145789344"/>
        <c:axId val="1145795328"/>
      </c:lineChart>
      <c:dateAx>
        <c:axId val="1145789344"/>
        <c:scaling>
          <c:orientation val="minMax"/>
        </c:scaling>
        <c:delete val="1"/>
        <c:axPos val="b"/>
        <c:numFmt formatCode="ge" sourceLinked="1"/>
        <c:majorTickMark val="none"/>
        <c:minorTickMark val="none"/>
        <c:tickLblPos val="none"/>
        <c:crossAx val="1145795328"/>
        <c:crosses val="autoZero"/>
        <c:auto val="1"/>
        <c:lblOffset val="100"/>
        <c:baseTimeUnit val="years"/>
      </c:dateAx>
      <c:valAx>
        <c:axId val="11457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789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145797504"/>
        <c:axId val="114579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15.05</c:v>
                </c:pt>
                <c:pt idx="1">
                  <c:v>11.76</c:v>
                </c:pt>
                <c:pt idx="2">
                  <c:v>13.3</c:v>
                </c:pt>
                <c:pt idx="3">
                  <c:v>12.51</c:v>
                </c:pt>
                <c:pt idx="4">
                  <c:v>11.01</c:v>
                </c:pt>
              </c:numCache>
            </c:numRef>
          </c:val>
          <c:smooth val="0"/>
        </c:ser>
        <c:dLbls>
          <c:showLegendKey val="0"/>
          <c:showVal val="0"/>
          <c:showCatName val="0"/>
          <c:showSerName val="0"/>
          <c:showPercent val="0"/>
          <c:showBubbleSize val="0"/>
        </c:dLbls>
        <c:marker val="1"/>
        <c:smooth val="0"/>
        <c:axId val="1145797504"/>
        <c:axId val="1145798048"/>
      </c:lineChart>
      <c:dateAx>
        <c:axId val="1145797504"/>
        <c:scaling>
          <c:orientation val="minMax"/>
        </c:scaling>
        <c:delete val="1"/>
        <c:axPos val="b"/>
        <c:numFmt formatCode="ge" sourceLinked="1"/>
        <c:majorTickMark val="none"/>
        <c:minorTickMark val="none"/>
        <c:tickLblPos val="none"/>
        <c:crossAx val="1145798048"/>
        <c:crosses val="autoZero"/>
        <c:auto val="1"/>
        <c:lblOffset val="100"/>
        <c:baseTimeUnit val="years"/>
      </c:dateAx>
      <c:valAx>
        <c:axId val="114579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579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282.39999999999998</c:v>
                </c:pt>
                <c:pt idx="1">
                  <c:v>408.14</c:v>
                </c:pt>
                <c:pt idx="2">
                  <c:v>70.08</c:v>
                </c:pt>
                <c:pt idx="3">
                  <c:v>78.7</c:v>
                </c:pt>
                <c:pt idx="4">
                  <c:v>85.86</c:v>
                </c:pt>
              </c:numCache>
            </c:numRef>
          </c:val>
        </c:ser>
        <c:dLbls>
          <c:showLegendKey val="0"/>
          <c:showVal val="0"/>
          <c:showCatName val="0"/>
          <c:showSerName val="0"/>
          <c:showPercent val="0"/>
          <c:showBubbleSize val="0"/>
        </c:dLbls>
        <c:gapWidth val="150"/>
        <c:axId val="1149035776"/>
        <c:axId val="1149030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184.15</c:v>
                </c:pt>
                <c:pt idx="1">
                  <c:v>205.35</c:v>
                </c:pt>
                <c:pt idx="2">
                  <c:v>52.63</c:v>
                </c:pt>
                <c:pt idx="3">
                  <c:v>54.09</c:v>
                </c:pt>
                <c:pt idx="4">
                  <c:v>54.03</c:v>
                </c:pt>
              </c:numCache>
            </c:numRef>
          </c:val>
          <c:smooth val="0"/>
        </c:ser>
        <c:dLbls>
          <c:showLegendKey val="0"/>
          <c:showVal val="0"/>
          <c:showCatName val="0"/>
          <c:showSerName val="0"/>
          <c:showPercent val="0"/>
          <c:showBubbleSize val="0"/>
        </c:dLbls>
        <c:marker val="1"/>
        <c:smooth val="0"/>
        <c:axId val="1149035776"/>
        <c:axId val="1149030880"/>
      </c:lineChart>
      <c:dateAx>
        <c:axId val="1149035776"/>
        <c:scaling>
          <c:orientation val="minMax"/>
        </c:scaling>
        <c:delete val="1"/>
        <c:axPos val="b"/>
        <c:numFmt formatCode="ge" sourceLinked="1"/>
        <c:majorTickMark val="none"/>
        <c:minorTickMark val="none"/>
        <c:tickLblPos val="none"/>
        <c:crossAx val="1149030880"/>
        <c:crosses val="autoZero"/>
        <c:auto val="1"/>
        <c:lblOffset val="100"/>
        <c:baseTimeUnit val="years"/>
      </c:dateAx>
      <c:valAx>
        <c:axId val="1149030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03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326.47000000000003</c:v>
                </c:pt>
                <c:pt idx="1">
                  <c:v>353.62</c:v>
                </c:pt>
                <c:pt idx="2">
                  <c:v>307.19</c:v>
                </c:pt>
                <c:pt idx="3">
                  <c:v>310.94</c:v>
                </c:pt>
                <c:pt idx="4">
                  <c:v>239.22</c:v>
                </c:pt>
              </c:numCache>
            </c:numRef>
          </c:val>
        </c:ser>
        <c:dLbls>
          <c:showLegendKey val="0"/>
          <c:showVal val="0"/>
          <c:showCatName val="0"/>
          <c:showSerName val="0"/>
          <c:showPercent val="0"/>
          <c:showBubbleSize val="0"/>
        </c:dLbls>
        <c:gapWidth val="150"/>
        <c:axId val="1149031968"/>
        <c:axId val="11490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941.18</c:v>
                </c:pt>
                <c:pt idx="1">
                  <c:v>893.45</c:v>
                </c:pt>
                <c:pt idx="2">
                  <c:v>843.57</c:v>
                </c:pt>
                <c:pt idx="3">
                  <c:v>845.86</c:v>
                </c:pt>
                <c:pt idx="4">
                  <c:v>802.49</c:v>
                </c:pt>
              </c:numCache>
            </c:numRef>
          </c:val>
          <c:smooth val="0"/>
        </c:ser>
        <c:dLbls>
          <c:showLegendKey val="0"/>
          <c:showVal val="0"/>
          <c:showCatName val="0"/>
          <c:showSerName val="0"/>
          <c:showPercent val="0"/>
          <c:showBubbleSize val="0"/>
        </c:dLbls>
        <c:marker val="1"/>
        <c:smooth val="0"/>
        <c:axId val="1149031968"/>
        <c:axId val="1149034688"/>
      </c:lineChart>
      <c:dateAx>
        <c:axId val="1149031968"/>
        <c:scaling>
          <c:orientation val="minMax"/>
        </c:scaling>
        <c:delete val="1"/>
        <c:axPos val="b"/>
        <c:numFmt formatCode="ge" sourceLinked="1"/>
        <c:majorTickMark val="none"/>
        <c:minorTickMark val="none"/>
        <c:tickLblPos val="none"/>
        <c:crossAx val="1149034688"/>
        <c:crosses val="autoZero"/>
        <c:auto val="1"/>
        <c:lblOffset val="100"/>
        <c:baseTimeUnit val="years"/>
      </c:dateAx>
      <c:valAx>
        <c:axId val="11490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031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123.02</c:v>
                </c:pt>
                <c:pt idx="1">
                  <c:v>117.01</c:v>
                </c:pt>
                <c:pt idx="2">
                  <c:v>127.11</c:v>
                </c:pt>
                <c:pt idx="3">
                  <c:v>125.23</c:v>
                </c:pt>
                <c:pt idx="4">
                  <c:v>124.06</c:v>
                </c:pt>
              </c:numCache>
            </c:numRef>
          </c:val>
        </c:ser>
        <c:dLbls>
          <c:showLegendKey val="0"/>
          <c:showVal val="0"/>
          <c:showCatName val="0"/>
          <c:showSerName val="0"/>
          <c:showPercent val="0"/>
          <c:showBubbleSize val="0"/>
        </c:dLbls>
        <c:gapWidth val="150"/>
        <c:axId val="1149045568"/>
        <c:axId val="1149037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93.55</c:v>
                </c:pt>
                <c:pt idx="1">
                  <c:v>95.24</c:v>
                </c:pt>
                <c:pt idx="2">
                  <c:v>99.86</c:v>
                </c:pt>
                <c:pt idx="3">
                  <c:v>101.88</c:v>
                </c:pt>
                <c:pt idx="4">
                  <c:v>103.18</c:v>
                </c:pt>
              </c:numCache>
            </c:numRef>
          </c:val>
          <c:smooth val="0"/>
        </c:ser>
        <c:dLbls>
          <c:showLegendKey val="0"/>
          <c:showVal val="0"/>
          <c:showCatName val="0"/>
          <c:showSerName val="0"/>
          <c:showPercent val="0"/>
          <c:showBubbleSize val="0"/>
        </c:dLbls>
        <c:marker val="1"/>
        <c:smooth val="0"/>
        <c:axId val="1149045568"/>
        <c:axId val="1149037408"/>
      </c:lineChart>
      <c:dateAx>
        <c:axId val="1149045568"/>
        <c:scaling>
          <c:orientation val="minMax"/>
        </c:scaling>
        <c:delete val="1"/>
        <c:axPos val="b"/>
        <c:numFmt formatCode="ge" sourceLinked="1"/>
        <c:majorTickMark val="none"/>
        <c:minorTickMark val="none"/>
        <c:tickLblPos val="none"/>
        <c:crossAx val="1149037408"/>
        <c:crosses val="autoZero"/>
        <c:auto val="1"/>
        <c:lblOffset val="100"/>
        <c:baseTimeUnit val="years"/>
      </c:dateAx>
      <c:valAx>
        <c:axId val="1149037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04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122.94</c:v>
                </c:pt>
                <c:pt idx="1">
                  <c:v>129.13</c:v>
                </c:pt>
                <c:pt idx="2">
                  <c:v>119.11</c:v>
                </c:pt>
                <c:pt idx="3">
                  <c:v>120.82</c:v>
                </c:pt>
                <c:pt idx="4">
                  <c:v>122.25</c:v>
                </c:pt>
              </c:numCache>
            </c:numRef>
          </c:val>
        </c:ser>
        <c:dLbls>
          <c:showLegendKey val="0"/>
          <c:showVal val="0"/>
          <c:showCatName val="0"/>
          <c:showSerName val="0"/>
          <c:showPercent val="0"/>
          <c:showBubbleSize val="0"/>
        </c:dLbls>
        <c:gapWidth val="150"/>
        <c:axId val="1149030336"/>
        <c:axId val="11490439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153.24</c:v>
                </c:pt>
                <c:pt idx="1">
                  <c:v>150.75</c:v>
                </c:pt>
                <c:pt idx="2">
                  <c:v>147.29</c:v>
                </c:pt>
                <c:pt idx="3">
                  <c:v>143.15</c:v>
                </c:pt>
                <c:pt idx="4">
                  <c:v>141.11000000000001</c:v>
                </c:pt>
              </c:numCache>
            </c:numRef>
          </c:val>
          <c:smooth val="0"/>
        </c:ser>
        <c:dLbls>
          <c:showLegendKey val="0"/>
          <c:showVal val="0"/>
          <c:showCatName val="0"/>
          <c:showSerName val="0"/>
          <c:showPercent val="0"/>
          <c:showBubbleSize val="0"/>
        </c:dLbls>
        <c:marker val="1"/>
        <c:smooth val="0"/>
        <c:axId val="1149030336"/>
        <c:axId val="1149043936"/>
      </c:lineChart>
      <c:dateAx>
        <c:axId val="1149030336"/>
        <c:scaling>
          <c:orientation val="minMax"/>
        </c:scaling>
        <c:delete val="1"/>
        <c:axPos val="b"/>
        <c:numFmt formatCode="ge" sourceLinked="1"/>
        <c:majorTickMark val="none"/>
        <c:minorTickMark val="none"/>
        <c:tickLblPos val="none"/>
        <c:crossAx val="1149043936"/>
        <c:crosses val="autoZero"/>
        <c:auto val="1"/>
        <c:lblOffset val="100"/>
        <c:baseTimeUnit val="years"/>
      </c:dateAx>
      <c:valAx>
        <c:axId val="1149043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030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78.7</c:v>
                </c:pt>
                <c:pt idx="1">
                  <c:v>78.989999999999995</c:v>
                </c:pt>
                <c:pt idx="2">
                  <c:v>84.18</c:v>
                </c:pt>
                <c:pt idx="3">
                  <c:v>81.36</c:v>
                </c:pt>
                <c:pt idx="4">
                  <c:v>85.13</c:v>
                </c:pt>
              </c:numCache>
            </c:numRef>
          </c:val>
        </c:ser>
        <c:dLbls>
          <c:showLegendKey val="0"/>
          <c:showVal val="0"/>
          <c:showCatName val="0"/>
          <c:showSerName val="0"/>
          <c:showPercent val="0"/>
          <c:showBubbleSize val="0"/>
        </c:dLbls>
        <c:gapWidth val="150"/>
        <c:axId val="1149042304"/>
        <c:axId val="1149045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61.73</c:v>
                </c:pt>
                <c:pt idx="1">
                  <c:v>61.1</c:v>
                </c:pt>
                <c:pt idx="2">
                  <c:v>61.03</c:v>
                </c:pt>
                <c:pt idx="3">
                  <c:v>62.5</c:v>
                </c:pt>
                <c:pt idx="4">
                  <c:v>63.26</c:v>
                </c:pt>
              </c:numCache>
            </c:numRef>
          </c:val>
          <c:smooth val="0"/>
        </c:ser>
        <c:dLbls>
          <c:showLegendKey val="0"/>
          <c:showVal val="0"/>
          <c:showCatName val="0"/>
          <c:showSerName val="0"/>
          <c:showPercent val="0"/>
          <c:showBubbleSize val="0"/>
        </c:dLbls>
        <c:marker val="1"/>
        <c:smooth val="0"/>
        <c:axId val="1149042304"/>
        <c:axId val="1149045024"/>
      </c:lineChart>
      <c:dateAx>
        <c:axId val="1149042304"/>
        <c:scaling>
          <c:orientation val="minMax"/>
        </c:scaling>
        <c:delete val="1"/>
        <c:axPos val="b"/>
        <c:numFmt formatCode="ge" sourceLinked="1"/>
        <c:majorTickMark val="none"/>
        <c:minorTickMark val="none"/>
        <c:tickLblPos val="none"/>
        <c:crossAx val="1149045024"/>
        <c:crosses val="autoZero"/>
        <c:auto val="1"/>
        <c:lblOffset val="100"/>
        <c:baseTimeUnit val="years"/>
      </c:dateAx>
      <c:valAx>
        <c:axId val="114904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04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93.45</c:v>
                </c:pt>
                <c:pt idx="1">
                  <c:v>93.74</c:v>
                </c:pt>
                <c:pt idx="2">
                  <c:v>94.54</c:v>
                </c:pt>
                <c:pt idx="3">
                  <c:v>96.06</c:v>
                </c:pt>
                <c:pt idx="4">
                  <c:v>95.94</c:v>
                </c:pt>
              </c:numCache>
            </c:numRef>
          </c:val>
        </c:ser>
        <c:dLbls>
          <c:showLegendKey val="0"/>
          <c:showVal val="0"/>
          <c:showCatName val="0"/>
          <c:showSerName val="0"/>
          <c:showPercent val="0"/>
          <c:showBubbleSize val="0"/>
        </c:dLbls>
        <c:gapWidth val="150"/>
        <c:axId val="1149042848"/>
        <c:axId val="1149461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93.1</c:v>
                </c:pt>
                <c:pt idx="1">
                  <c:v>93.47</c:v>
                </c:pt>
                <c:pt idx="2">
                  <c:v>93.83</c:v>
                </c:pt>
                <c:pt idx="3">
                  <c:v>93.88</c:v>
                </c:pt>
                <c:pt idx="4">
                  <c:v>94.07</c:v>
                </c:pt>
              </c:numCache>
            </c:numRef>
          </c:val>
          <c:smooth val="0"/>
        </c:ser>
        <c:dLbls>
          <c:showLegendKey val="0"/>
          <c:showVal val="0"/>
          <c:showCatName val="0"/>
          <c:showSerName val="0"/>
          <c:showPercent val="0"/>
          <c:showBubbleSize val="0"/>
        </c:dLbls>
        <c:marker val="1"/>
        <c:smooth val="0"/>
        <c:axId val="1149042848"/>
        <c:axId val="1149461328"/>
      </c:lineChart>
      <c:dateAx>
        <c:axId val="1149042848"/>
        <c:scaling>
          <c:orientation val="minMax"/>
        </c:scaling>
        <c:delete val="1"/>
        <c:axPos val="b"/>
        <c:numFmt formatCode="ge" sourceLinked="1"/>
        <c:majorTickMark val="none"/>
        <c:minorTickMark val="none"/>
        <c:tickLblPos val="none"/>
        <c:crossAx val="1149461328"/>
        <c:crosses val="autoZero"/>
        <c:auto val="1"/>
        <c:lblOffset val="100"/>
        <c:baseTimeUnit val="years"/>
      </c:dateAx>
      <c:valAx>
        <c:axId val="114946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904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栃木県　宇都宮市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4"/>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Ac1</v>
      </c>
      <c r="X8" s="49"/>
      <c r="Y8" s="49"/>
      <c r="Z8" s="49"/>
      <c r="AA8" s="49"/>
      <c r="AB8" s="49"/>
      <c r="AC8" s="49"/>
      <c r="AD8" s="50" t="s">
        <v>122</v>
      </c>
      <c r="AE8" s="50"/>
      <c r="AF8" s="50"/>
      <c r="AG8" s="50"/>
      <c r="AH8" s="50"/>
      <c r="AI8" s="50"/>
      <c r="AJ8" s="50"/>
      <c r="AK8" s="4"/>
      <c r="AL8" s="51">
        <f>データ!S6</f>
        <v>522262</v>
      </c>
      <c r="AM8" s="51"/>
      <c r="AN8" s="51"/>
      <c r="AO8" s="51"/>
      <c r="AP8" s="51"/>
      <c r="AQ8" s="51"/>
      <c r="AR8" s="51"/>
      <c r="AS8" s="51"/>
      <c r="AT8" s="46">
        <f>データ!T6</f>
        <v>416.85</v>
      </c>
      <c r="AU8" s="46"/>
      <c r="AV8" s="46"/>
      <c r="AW8" s="46"/>
      <c r="AX8" s="46"/>
      <c r="AY8" s="46"/>
      <c r="AZ8" s="46"/>
      <c r="BA8" s="46"/>
      <c r="BB8" s="46">
        <f>データ!U6</f>
        <v>1252.8800000000001</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4"/>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4"/>
      <c r="BK9" s="4"/>
      <c r="BL9" s="52" t="s">
        <v>20</v>
      </c>
      <c r="BM9" s="53"/>
      <c r="BN9" s="11" t="s">
        <v>21</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f>データ!O6</f>
        <v>67.540000000000006</v>
      </c>
      <c r="J10" s="46"/>
      <c r="K10" s="46"/>
      <c r="L10" s="46"/>
      <c r="M10" s="46"/>
      <c r="N10" s="46"/>
      <c r="O10" s="46"/>
      <c r="P10" s="46">
        <f>データ!P6</f>
        <v>79.11</v>
      </c>
      <c r="Q10" s="46"/>
      <c r="R10" s="46"/>
      <c r="S10" s="46"/>
      <c r="T10" s="46"/>
      <c r="U10" s="46"/>
      <c r="V10" s="46"/>
      <c r="W10" s="46">
        <f>データ!Q6</f>
        <v>68.89</v>
      </c>
      <c r="X10" s="46"/>
      <c r="Y10" s="46"/>
      <c r="Z10" s="46"/>
      <c r="AA10" s="46"/>
      <c r="AB10" s="46"/>
      <c r="AC10" s="46"/>
      <c r="AD10" s="51">
        <f>データ!R6</f>
        <v>2572</v>
      </c>
      <c r="AE10" s="51"/>
      <c r="AF10" s="51"/>
      <c r="AG10" s="51"/>
      <c r="AH10" s="51"/>
      <c r="AI10" s="51"/>
      <c r="AJ10" s="51"/>
      <c r="AK10" s="2"/>
      <c r="AL10" s="51">
        <f>データ!V6</f>
        <v>412709</v>
      </c>
      <c r="AM10" s="51"/>
      <c r="AN10" s="51"/>
      <c r="AO10" s="51"/>
      <c r="AP10" s="51"/>
      <c r="AQ10" s="51"/>
      <c r="AR10" s="51"/>
      <c r="AS10" s="51"/>
      <c r="AT10" s="46">
        <f>データ!W6</f>
        <v>79.290000000000006</v>
      </c>
      <c r="AU10" s="46"/>
      <c r="AV10" s="46"/>
      <c r="AW10" s="46"/>
      <c r="AX10" s="46"/>
      <c r="AY10" s="46"/>
      <c r="AZ10" s="46"/>
      <c r="BA10" s="46"/>
      <c r="BB10" s="46">
        <f>データ!X6</f>
        <v>5205.0600000000004</v>
      </c>
      <c r="BC10" s="46"/>
      <c r="BD10" s="46"/>
      <c r="BE10" s="46"/>
      <c r="BF10" s="46"/>
      <c r="BG10" s="46"/>
      <c r="BH10" s="46"/>
      <c r="BI10" s="46"/>
      <c r="BJ10" s="2"/>
      <c r="BK10" s="2"/>
      <c r="BL10" s="54" t="s">
        <v>22</v>
      </c>
      <c r="BM10" s="55"/>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26</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121</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3" t="s">
        <v>27</v>
      </c>
      <c r="D34" s="73"/>
      <c r="E34" s="73"/>
      <c r="F34" s="73"/>
      <c r="G34" s="73"/>
      <c r="H34" s="73"/>
      <c r="I34" s="73"/>
      <c r="J34" s="73"/>
      <c r="K34" s="73"/>
      <c r="L34" s="73"/>
      <c r="M34" s="73"/>
      <c r="N34" s="73"/>
      <c r="O34" s="73"/>
      <c r="P34" s="73"/>
      <c r="Q34" s="20"/>
      <c r="R34" s="73" t="s">
        <v>28</v>
      </c>
      <c r="S34" s="73"/>
      <c r="T34" s="73"/>
      <c r="U34" s="73"/>
      <c r="V34" s="73"/>
      <c r="W34" s="73"/>
      <c r="X34" s="73"/>
      <c r="Y34" s="73"/>
      <c r="Z34" s="73"/>
      <c r="AA34" s="73"/>
      <c r="AB34" s="73"/>
      <c r="AC34" s="73"/>
      <c r="AD34" s="73"/>
      <c r="AE34" s="73"/>
      <c r="AF34" s="20"/>
      <c r="AG34" s="73" t="s">
        <v>29</v>
      </c>
      <c r="AH34" s="73"/>
      <c r="AI34" s="73"/>
      <c r="AJ34" s="73"/>
      <c r="AK34" s="73"/>
      <c r="AL34" s="73"/>
      <c r="AM34" s="73"/>
      <c r="AN34" s="73"/>
      <c r="AO34" s="73"/>
      <c r="AP34" s="73"/>
      <c r="AQ34" s="73"/>
      <c r="AR34" s="73"/>
      <c r="AS34" s="73"/>
      <c r="AT34" s="73"/>
      <c r="AU34" s="20"/>
      <c r="AV34" s="73" t="s">
        <v>30</v>
      </c>
      <c r="AW34" s="73"/>
      <c r="AX34" s="73"/>
      <c r="AY34" s="73"/>
      <c r="AZ34" s="73"/>
      <c r="BA34" s="73"/>
      <c r="BB34" s="73"/>
      <c r="BC34" s="73"/>
      <c r="BD34" s="73"/>
      <c r="BE34" s="73"/>
      <c r="BF34" s="73"/>
      <c r="BG34" s="73"/>
      <c r="BH34" s="73"/>
      <c r="BI34" s="73"/>
      <c r="BJ34" s="19"/>
      <c r="BK34" s="2"/>
      <c r="BL34" s="70"/>
      <c r="BM34" s="71"/>
      <c r="BN34" s="71"/>
      <c r="BO34" s="71"/>
      <c r="BP34" s="71"/>
      <c r="BQ34" s="71"/>
      <c r="BR34" s="71"/>
      <c r="BS34" s="71"/>
      <c r="BT34" s="71"/>
      <c r="BU34" s="71"/>
      <c r="BV34" s="71"/>
      <c r="BW34" s="71"/>
      <c r="BX34" s="71"/>
      <c r="BY34" s="71"/>
      <c r="BZ34" s="72"/>
    </row>
    <row r="35" spans="1:78" ht="13.5" customHeight="1">
      <c r="A35" s="2"/>
      <c r="B35" s="17"/>
      <c r="C35" s="73"/>
      <c r="D35" s="73"/>
      <c r="E35" s="73"/>
      <c r="F35" s="73"/>
      <c r="G35" s="73"/>
      <c r="H35" s="73"/>
      <c r="I35" s="73"/>
      <c r="J35" s="73"/>
      <c r="K35" s="73"/>
      <c r="L35" s="73"/>
      <c r="M35" s="73"/>
      <c r="N35" s="73"/>
      <c r="O35" s="73"/>
      <c r="P35" s="73"/>
      <c r="Q35" s="20"/>
      <c r="R35" s="73"/>
      <c r="S35" s="73"/>
      <c r="T35" s="73"/>
      <c r="U35" s="73"/>
      <c r="V35" s="73"/>
      <c r="W35" s="73"/>
      <c r="X35" s="73"/>
      <c r="Y35" s="73"/>
      <c r="Z35" s="73"/>
      <c r="AA35" s="73"/>
      <c r="AB35" s="73"/>
      <c r="AC35" s="73"/>
      <c r="AD35" s="73"/>
      <c r="AE35" s="73"/>
      <c r="AF35" s="20"/>
      <c r="AG35" s="73"/>
      <c r="AH35" s="73"/>
      <c r="AI35" s="73"/>
      <c r="AJ35" s="73"/>
      <c r="AK35" s="73"/>
      <c r="AL35" s="73"/>
      <c r="AM35" s="73"/>
      <c r="AN35" s="73"/>
      <c r="AO35" s="73"/>
      <c r="AP35" s="73"/>
      <c r="AQ35" s="73"/>
      <c r="AR35" s="73"/>
      <c r="AS35" s="73"/>
      <c r="AT35" s="73"/>
      <c r="AU35" s="20"/>
      <c r="AV35" s="73"/>
      <c r="AW35" s="73"/>
      <c r="AX35" s="73"/>
      <c r="AY35" s="73"/>
      <c r="AZ35" s="73"/>
      <c r="BA35" s="73"/>
      <c r="BB35" s="73"/>
      <c r="BC35" s="73"/>
      <c r="BD35" s="73"/>
      <c r="BE35" s="73"/>
      <c r="BF35" s="73"/>
      <c r="BG35" s="73"/>
      <c r="BH35" s="73"/>
      <c r="BI35" s="73"/>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0"/>
      <c r="BM44" s="71"/>
      <c r="BN44" s="71"/>
      <c r="BO44" s="71"/>
      <c r="BP44" s="71"/>
      <c r="BQ44" s="71"/>
      <c r="BR44" s="71"/>
      <c r="BS44" s="71"/>
      <c r="BT44" s="71"/>
      <c r="BU44" s="71"/>
      <c r="BV44" s="71"/>
      <c r="BW44" s="71"/>
      <c r="BX44" s="71"/>
      <c r="BY44" s="71"/>
      <c r="BZ44" s="72"/>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4" t="s">
        <v>31</v>
      </c>
      <c r="BM45" s="65"/>
      <c r="BN45" s="65"/>
      <c r="BO45" s="65"/>
      <c r="BP45" s="65"/>
      <c r="BQ45" s="65"/>
      <c r="BR45" s="65"/>
      <c r="BS45" s="65"/>
      <c r="BT45" s="65"/>
      <c r="BU45" s="65"/>
      <c r="BV45" s="65"/>
      <c r="BW45" s="65"/>
      <c r="BX45" s="65"/>
      <c r="BY45" s="65"/>
      <c r="BZ45" s="66"/>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7"/>
      <c r="BM46" s="68"/>
      <c r="BN46" s="68"/>
      <c r="BO46" s="68"/>
      <c r="BP46" s="68"/>
      <c r="BQ46" s="68"/>
      <c r="BR46" s="68"/>
      <c r="BS46" s="68"/>
      <c r="BT46" s="68"/>
      <c r="BU46" s="68"/>
      <c r="BV46" s="68"/>
      <c r="BW46" s="68"/>
      <c r="BX46" s="68"/>
      <c r="BY46" s="68"/>
      <c r="BZ46" s="69"/>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119</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3" t="s">
        <v>32</v>
      </c>
      <c r="D56" s="73"/>
      <c r="E56" s="73"/>
      <c r="F56" s="73"/>
      <c r="G56" s="73"/>
      <c r="H56" s="73"/>
      <c r="I56" s="73"/>
      <c r="J56" s="73"/>
      <c r="K56" s="73"/>
      <c r="L56" s="73"/>
      <c r="M56" s="73"/>
      <c r="N56" s="73"/>
      <c r="O56" s="73"/>
      <c r="P56" s="73"/>
      <c r="Q56" s="20"/>
      <c r="R56" s="73" t="s">
        <v>33</v>
      </c>
      <c r="S56" s="73"/>
      <c r="T56" s="73"/>
      <c r="U56" s="73"/>
      <c r="V56" s="73"/>
      <c r="W56" s="73"/>
      <c r="X56" s="73"/>
      <c r="Y56" s="73"/>
      <c r="Z56" s="73"/>
      <c r="AA56" s="73"/>
      <c r="AB56" s="73"/>
      <c r="AC56" s="73"/>
      <c r="AD56" s="73"/>
      <c r="AE56" s="73"/>
      <c r="AF56" s="20"/>
      <c r="AG56" s="73" t="s">
        <v>34</v>
      </c>
      <c r="AH56" s="73"/>
      <c r="AI56" s="73"/>
      <c r="AJ56" s="73"/>
      <c r="AK56" s="73"/>
      <c r="AL56" s="73"/>
      <c r="AM56" s="73"/>
      <c r="AN56" s="73"/>
      <c r="AO56" s="73"/>
      <c r="AP56" s="73"/>
      <c r="AQ56" s="73"/>
      <c r="AR56" s="73"/>
      <c r="AS56" s="73"/>
      <c r="AT56" s="73"/>
      <c r="AU56" s="20"/>
      <c r="AV56" s="73" t="s">
        <v>35</v>
      </c>
      <c r="AW56" s="73"/>
      <c r="AX56" s="73"/>
      <c r="AY56" s="73"/>
      <c r="AZ56" s="73"/>
      <c r="BA56" s="73"/>
      <c r="BB56" s="73"/>
      <c r="BC56" s="73"/>
      <c r="BD56" s="73"/>
      <c r="BE56" s="73"/>
      <c r="BF56" s="73"/>
      <c r="BG56" s="73"/>
      <c r="BH56" s="73"/>
      <c r="BI56" s="73"/>
      <c r="BJ56" s="19"/>
      <c r="BK56" s="2"/>
      <c r="BL56" s="70"/>
      <c r="BM56" s="71"/>
      <c r="BN56" s="71"/>
      <c r="BO56" s="71"/>
      <c r="BP56" s="71"/>
      <c r="BQ56" s="71"/>
      <c r="BR56" s="71"/>
      <c r="BS56" s="71"/>
      <c r="BT56" s="71"/>
      <c r="BU56" s="71"/>
      <c r="BV56" s="71"/>
      <c r="BW56" s="71"/>
      <c r="BX56" s="71"/>
      <c r="BY56" s="71"/>
      <c r="BZ56" s="72"/>
    </row>
    <row r="57" spans="1:78" ht="13.5" customHeight="1">
      <c r="A57" s="2"/>
      <c r="B57" s="17"/>
      <c r="C57" s="73"/>
      <c r="D57" s="73"/>
      <c r="E57" s="73"/>
      <c r="F57" s="73"/>
      <c r="G57" s="73"/>
      <c r="H57" s="73"/>
      <c r="I57" s="73"/>
      <c r="J57" s="73"/>
      <c r="K57" s="73"/>
      <c r="L57" s="73"/>
      <c r="M57" s="73"/>
      <c r="N57" s="73"/>
      <c r="O57" s="73"/>
      <c r="P57" s="73"/>
      <c r="Q57" s="20"/>
      <c r="R57" s="73"/>
      <c r="S57" s="73"/>
      <c r="T57" s="73"/>
      <c r="U57" s="73"/>
      <c r="V57" s="73"/>
      <c r="W57" s="73"/>
      <c r="X57" s="73"/>
      <c r="Y57" s="73"/>
      <c r="Z57" s="73"/>
      <c r="AA57" s="73"/>
      <c r="AB57" s="73"/>
      <c r="AC57" s="73"/>
      <c r="AD57" s="73"/>
      <c r="AE57" s="73"/>
      <c r="AF57" s="20"/>
      <c r="AG57" s="73"/>
      <c r="AH57" s="73"/>
      <c r="AI57" s="73"/>
      <c r="AJ57" s="73"/>
      <c r="AK57" s="73"/>
      <c r="AL57" s="73"/>
      <c r="AM57" s="73"/>
      <c r="AN57" s="73"/>
      <c r="AO57" s="73"/>
      <c r="AP57" s="73"/>
      <c r="AQ57" s="73"/>
      <c r="AR57" s="73"/>
      <c r="AS57" s="73"/>
      <c r="AT57" s="73"/>
      <c r="AU57" s="20"/>
      <c r="AV57" s="73"/>
      <c r="AW57" s="73"/>
      <c r="AX57" s="73"/>
      <c r="AY57" s="73"/>
      <c r="AZ57" s="73"/>
      <c r="BA57" s="73"/>
      <c r="BB57" s="73"/>
      <c r="BC57" s="73"/>
      <c r="BD57" s="73"/>
      <c r="BE57" s="73"/>
      <c r="BF57" s="73"/>
      <c r="BG57" s="73"/>
      <c r="BH57" s="73"/>
      <c r="BI57" s="73"/>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36</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4"/>
      <c r="BM63" s="75"/>
      <c r="BN63" s="75"/>
      <c r="BO63" s="75"/>
      <c r="BP63" s="75"/>
      <c r="BQ63" s="75"/>
      <c r="BR63" s="75"/>
      <c r="BS63" s="75"/>
      <c r="BT63" s="75"/>
      <c r="BU63" s="75"/>
      <c r="BV63" s="75"/>
      <c r="BW63" s="75"/>
      <c r="BX63" s="75"/>
      <c r="BY63" s="75"/>
      <c r="BZ63" s="76"/>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4" t="s">
        <v>37</v>
      </c>
      <c r="BM64" s="65"/>
      <c r="BN64" s="65"/>
      <c r="BO64" s="65"/>
      <c r="BP64" s="65"/>
      <c r="BQ64" s="65"/>
      <c r="BR64" s="65"/>
      <c r="BS64" s="65"/>
      <c r="BT64" s="65"/>
      <c r="BU64" s="65"/>
      <c r="BV64" s="65"/>
      <c r="BW64" s="65"/>
      <c r="BX64" s="65"/>
      <c r="BY64" s="65"/>
      <c r="BZ64" s="66"/>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7"/>
      <c r="BM65" s="68"/>
      <c r="BN65" s="68"/>
      <c r="BO65" s="68"/>
      <c r="BP65" s="68"/>
      <c r="BQ65" s="68"/>
      <c r="BR65" s="68"/>
      <c r="BS65" s="68"/>
      <c r="BT65" s="68"/>
      <c r="BU65" s="68"/>
      <c r="BV65" s="68"/>
      <c r="BW65" s="68"/>
      <c r="BX65" s="68"/>
      <c r="BY65" s="68"/>
      <c r="BZ65" s="69"/>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120</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3" t="s">
        <v>38</v>
      </c>
      <c r="D79" s="73"/>
      <c r="E79" s="73"/>
      <c r="F79" s="73"/>
      <c r="G79" s="73"/>
      <c r="H79" s="73"/>
      <c r="I79" s="73"/>
      <c r="J79" s="73"/>
      <c r="K79" s="73"/>
      <c r="L79" s="73"/>
      <c r="M79" s="73"/>
      <c r="N79" s="73"/>
      <c r="O79" s="73"/>
      <c r="P79" s="73"/>
      <c r="Q79" s="73"/>
      <c r="R79" s="73"/>
      <c r="S79" s="73"/>
      <c r="T79" s="73"/>
      <c r="U79" s="20"/>
      <c r="V79" s="20"/>
      <c r="W79" s="73" t="s">
        <v>39</v>
      </c>
      <c r="X79" s="73"/>
      <c r="Y79" s="73"/>
      <c r="Z79" s="73"/>
      <c r="AA79" s="73"/>
      <c r="AB79" s="73"/>
      <c r="AC79" s="73"/>
      <c r="AD79" s="73"/>
      <c r="AE79" s="73"/>
      <c r="AF79" s="73"/>
      <c r="AG79" s="73"/>
      <c r="AH79" s="73"/>
      <c r="AI79" s="73"/>
      <c r="AJ79" s="73"/>
      <c r="AK79" s="73"/>
      <c r="AL79" s="73"/>
      <c r="AM79" s="73"/>
      <c r="AN79" s="73"/>
      <c r="AO79" s="20"/>
      <c r="AP79" s="20"/>
      <c r="AQ79" s="73" t="s">
        <v>40</v>
      </c>
      <c r="AR79" s="73"/>
      <c r="AS79" s="73"/>
      <c r="AT79" s="73"/>
      <c r="AU79" s="73"/>
      <c r="AV79" s="73"/>
      <c r="AW79" s="73"/>
      <c r="AX79" s="73"/>
      <c r="AY79" s="73"/>
      <c r="AZ79" s="73"/>
      <c r="BA79" s="73"/>
      <c r="BB79" s="73"/>
      <c r="BC79" s="73"/>
      <c r="BD79" s="73"/>
      <c r="BE79" s="73"/>
      <c r="BF79" s="73"/>
      <c r="BG79" s="73"/>
      <c r="BH79" s="73"/>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3"/>
      <c r="D80" s="73"/>
      <c r="E80" s="73"/>
      <c r="F80" s="73"/>
      <c r="G80" s="73"/>
      <c r="H80" s="73"/>
      <c r="I80" s="73"/>
      <c r="J80" s="73"/>
      <c r="K80" s="73"/>
      <c r="L80" s="73"/>
      <c r="M80" s="73"/>
      <c r="N80" s="73"/>
      <c r="O80" s="73"/>
      <c r="P80" s="73"/>
      <c r="Q80" s="73"/>
      <c r="R80" s="73"/>
      <c r="S80" s="73"/>
      <c r="T80" s="73"/>
      <c r="U80" s="20"/>
      <c r="V80" s="20"/>
      <c r="W80" s="73"/>
      <c r="X80" s="73"/>
      <c r="Y80" s="73"/>
      <c r="Z80" s="73"/>
      <c r="AA80" s="73"/>
      <c r="AB80" s="73"/>
      <c r="AC80" s="73"/>
      <c r="AD80" s="73"/>
      <c r="AE80" s="73"/>
      <c r="AF80" s="73"/>
      <c r="AG80" s="73"/>
      <c r="AH80" s="73"/>
      <c r="AI80" s="73"/>
      <c r="AJ80" s="73"/>
      <c r="AK80" s="73"/>
      <c r="AL80" s="73"/>
      <c r="AM80" s="73"/>
      <c r="AN80" s="73"/>
      <c r="AO80" s="20"/>
      <c r="AP80" s="20"/>
      <c r="AQ80" s="73"/>
      <c r="AR80" s="73"/>
      <c r="AS80" s="73"/>
      <c r="AT80" s="73"/>
      <c r="AU80" s="73"/>
      <c r="AV80" s="73"/>
      <c r="AW80" s="73"/>
      <c r="AX80" s="73"/>
      <c r="AY80" s="73"/>
      <c r="AZ80" s="73"/>
      <c r="BA80" s="73"/>
      <c r="BB80" s="73"/>
      <c r="BC80" s="73"/>
      <c r="BD80" s="73"/>
      <c r="BE80" s="73"/>
      <c r="BF80" s="73"/>
      <c r="BG80" s="73"/>
      <c r="BH80" s="73"/>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4"/>
      <c r="BM82" s="75"/>
      <c r="BN82" s="75"/>
      <c r="BO82" s="75"/>
      <c r="BP82" s="75"/>
      <c r="BQ82" s="75"/>
      <c r="BR82" s="75"/>
      <c r="BS82" s="75"/>
      <c r="BT82" s="75"/>
      <c r="BU82" s="75"/>
      <c r="BV82" s="75"/>
      <c r="BW82" s="75"/>
      <c r="BX82" s="75"/>
      <c r="BY82" s="75"/>
      <c r="BZ82" s="76"/>
    </row>
    <row r="83" spans="1:78">
      <c r="C83" s="2" t="s">
        <v>41</v>
      </c>
    </row>
    <row r="84" spans="1:78">
      <c r="C84" s="26" t="s">
        <v>42</v>
      </c>
    </row>
    <row r="85" spans="1:78" hidden="1">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cols>
    <col min="1" max="1" width="9" style="3"/>
    <col min="2" max="144" width="11.875" style="3" customWidth="1"/>
    <col min="145" max="16384" width="9" style="3"/>
  </cols>
  <sheetData>
    <row r="1" spans="1:148">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c r="A6" s="29" t="s">
        <v>107</v>
      </c>
      <c r="B6" s="34">
        <f>B7</f>
        <v>2016</v>
      </c>
      <c r="C6" s="34">
        <f t="shared" ref="C6:X6" si="3">C7</f>
        <v>92011</v>
      </c>
      <c r="D6" s="34">
        <f t="shared" si="3"/>
        <v>46</v>
      </c>
      <c r="E6" s="34">
        <f t="shared" si="3"/>
        <v>17</v>
      </c>
      <c r="F6" s="34">
        <f t="shared" si="3"/>
        <v>1</v>
      </c>
      <c r="G6" s="34">
        <f t="shared" si="3"/>
        <v>0</v>
      </c>
      <c r="H6" s="34" t="str">
        <f t="shared" si="3"/>
        <v>栃木県　宇都宮市</v>
      </c>
      <c r="I6" s="34" t="str">
        <f t="shared" si="3"/>
        <v>法適用</v>
      </c>
      <c r="J6" s="34" t="str">
        <f t="shared" si="3"/>
        <v>下水道事業</v>
      </c>
      <c r="K6" s="34" t="str">
        <f t="shared" si="3"/>
        <v>公共下水道</v>
      </c>
      <c r="L6" s="34" t="str">
        <f t="shared" si="3"/>
        <v>Ac1</v>
      </c>
      <c r="M6" s="34">
        <f t="shared" si="3"/>
        <v>0</v>
      </c>
      <c r="N6" s="35" t="str">
        <f t="shared" si="3"/>
        <v>-</v>
      </c>
      <c r="O6" s="35">
        <f t="shared" si="3"/>
        <v>67.540000000000006</v>
      </c>
      <c r="P6" s="35">
        <f t="shared" si="3"/>
        <v>79.11</v>
      </c>
      <c r="Q6" s="35">
        <f t="shared" si="3"/>
        <v>68.89</v>
      </c>
      <c r="R6" s="35">
        <f t="shared" si="3"/>
        <v>2572</v>
      </c>
      <c r="S6" s="35">
        <f t="shared" si="3"/>
        <v>522262</v>
      </c>
      <c r="T6" s="35">
        <f t="shared" si="3"/>
        <v>416.85</v>
      </c>
      <c r="U6" s="35">
        <f t="shared" si="3"/>
        <v>1252.8800000000001</v>
      </c>
      <c r="V6" s="35">
        <f t="shared" si="3"/>
        <v>412709</v>
      </c>
      <c r="W6" s="35">
        <f t="shared" si="3"/>
        <v>79.290000000000006</v>
      </c>
      <c r="X6" s="35">
        <f t="shared" si="3"/>
        <v>5205.0600000000004</v>
      </c>
      <c r="Y6" s="36">
        <f>IF(Y7="",NA(),Y7)</f>
        <v>112.61</v>
      </c>
      <c r="Z6" s="36">
        <f t="shared" ref="Z6:AH6" si="4">IF(Z7="",NA(),Z7)</f>
        <v>109.31</v>
      </c>
      <c r="AA6" s="36">
        <f t="shared" si="4"/>
        <v>112.74</v>
      </c>
      <c r="AB6" s="36">
        <f t="shared" si="4"/>
        <v>111.35</v>
      </c>
      <c r="AC6" s="36">
        <f t="shared" si="4"/>
        <v>110.88</v>
      </c>
      <c r="AD6" s="36">
        <f t="shared" si="4"/>
        <v>102.74</v>
      </c>
      <c r="AE6" s="36">
        <f t="shared" si="4"/>
        <v>103.51</v>
      </c>
      <c r="AF6" s="36">
        <f t="shared" si="4"/>
        <v>105.47</v>
      </c>
      <c r="AG6" s="36">
        <f t="shared" si="4"/>
        <v>106.67</v>
      </c>
      <c r="AH6" s="36">
        <f t="shared" si="4"/>
        <v>107.45</v>
      </c>
      <c r="AI6" s="35" t="str">
        <f>IF(AI7="","",IF(AI7="-","【-】","【"&amp;SUBSTITUTE(TEXT(AI7,"#,##0.00"),"-","△")&amp;"】"))</f>
        <v>【108.57】</v>
      </c>
      <c r="AJ6" s="35">
        <f>IF(AJ7="",NA(),AJ7)</f>
        <v>0</v>
      </c>
      <c r="AK6" s="35">
        <f t="shared" ref="AK6:AS6" si="5">IF(AK7="",NA(),AK7)</f>
        <v>0</v>
      </c>
      <c r="AL6" s="35">
        <f t="shared" si="5"/>
        <v>0</v>
      </c>
      <c r="AM6" s="35">
        <f t="shared" si="5"/>
        <v>0</v>
      </c>
      <c r="AN6" s="35">
        <f t="shared" si="5"/>
        <v>0</v>
      </c>
      <c r="AO6" s="36">
        <f t="shared" si="5"/>
        <v>15.05</v>
      </c>
      <c r="AP6" s="36">
        <f t="shared" si="5"/>
        <v>11.76</v>
      </c>
      <c r="AQ6" s="36">
        <f t="shared" si="5"/>
        <v>13.3</v>
      </c>
      <c r="AR6" s="36">
        <f t="shared" si="5"/>
        <v>12.51</v>
      </c>
      <c r="AS6" s="36">
        <f t="shared" si="5"/>
        <v>11.01</v>
      </c>
      <c r="AT6" s="35" t="str">
        <f>IF(AT7="","",IF(AT7="-","【-】","【"&amp;SUBSTITUTE(TEXT(AT7,"#,##0.00"),"-","△")&amp;"】"))</f>
        <v>【4.38】</v>
      </c>
      <c r="AU6" s="36">
        <f>IF(AU7="",NA(),AU7)</f>
        <v>282.39999999999998</v>
      </c>
      <c r="AV6" s="36">
        <f t="shared" ref="AV6:BD6" si="6">IF(AV7="",NA(),AV7)</f>
        <v>408.14</v>
      </c>
      <c r="AW6" s="36">
        <f t="shared" si="6"/>
        <v>70.08</v>
      </c>
      <c r="AX6" s="36">
        <f t="shared" si="6"/>
        <v>78.7</v>
      </c>
      <c r="AY6" s="36">
        <f t="shared" si="6"/>
        <v>85.86</v>
      </c>
      <c r="AZ6" s="36">
        <f t="shared" si="6"/>
        <v>184.15</v>
      </c>
      <c r="BA6" s="36">
        <f t="shared" si="6"/>
        <v>205.35</v>
      </c>
      <c r="BB6" s="36">
        <f t="shared" si="6"/>
        <v>52.63</v>
      </c>
      <c r="BC6" s="36">
        <f t="shared" si="6"/>
        <v>54.09</v>
      </c>
      <c r="BD6" s="36">
        <f t="shared" si="6"/>
        <v>54.03</v>
      </c>
      <c r="BE6" s="35" t="str">
        <f>IF(BE7="","",IF(BE7="-","【-】","【"&amp;SUBSTITUTE(TEXT(BE7,"#,##0.00"),"-","△")&amp;"】"))</f>
        <v>【59.95】</v>
      </c>
      <c r="BF6" s="36">
        <f>IF(BF7="",NA(),BF7)</f>
        <v>326.47000000000003</v>
      </c>
      <c r="BG6" s="36">
        <f t="shared" ref="BG6:BO6" si="7">IF(BG7="",NA(),BG7)</f>
        <v>353.62</v>
      </c>
      <c r="BH6" s="36">
        <f t="shared" si="7"/>
        <v>307.19</v>
      </c>
      <c r="BI6" s="36">
        <f t="shared" si="7"/>
        <v>310.94</v>
      </c>
      <c r="BJ6" s="36">
        <f t="shared" si="7"/>
        <v>239.22</v>
      </c>
      <c r="BK6" s="36">
        <f t="shared" si="7"/>
        <v>941.18</v>
      </c>
      <c r="BL6" s="36">
        <f t="shared" si="7"/>
        <v>893.45</v>
      </c>
      <c r="BM6" s="36">
        <f t="shared" si="7"/>
        <v>843.57</v>
      </c>
      <c r="BN6" s="36">
        <f t="shared" si="7"/>
        <v>845.86</v>
      </c>
      <c r="BO6" s="36">
        <f t="shared" si="7"/>
        <v>802.49</v>
      </c>
      <c r="BP6" s="35" t="str">
        <f>IF(BP7="","",IF(BP7="-","【-】","【"&amp;SUBSTITUTE(TEXT(BP7,"#,##0.00"),"-","△")&amp;"】"))</f>
        <v>【728.30】</v>
      </c>
      <c r="BQ6" s="36">
        <f>IF(BQ7="",NA(),BQ7)</f>
        <v>123.02</v>
      </c>
      <c r="BR6" s="36">
        <f t="shared" ref="BR6:BZ6" si="8">IF(BR7="",NA(),BR7)</f>
        <v>117.01</v>
      </c>
      <c r="BS6" s="36">
        <f t="shared" si="8"/>
        <v>127.11</v>
      </c>
      <c r="BT6" s="36">
        <f t="shared" si="8"/>
        <v>125.23</v>
      </c>
      <c r="BU6" s="36">
        <f t="shared" si="8"/>
        <v>124.06</v>
      </c>
      <c r="BV6" s="36">
        <f t="shared" si="8"/>
        <v>93.55</v>
      </c>
      <c r="BW6" s="36">
        <f t="shared" si="8"/>
        <v>95.24</v>
      </c>
      <c r="BX6" s="36">
        <f t="shared" si="8"/>
        <v>99.86</v>
      </c>
      <c r="BY6" s="36">
        <f t="shared" si="8"/>
        <v>101.88</v>
      </c>
      <c r="BZ6" s="36">
        <f t="shared" si="8"/>
        <v>103.18</v>
      </c>
      <c r="CA6" s="35" t="str">
        <f>IF(CA7="","",IF(CA7="-","【-】","【"&amp;SUBSTITUTE(TEXT(CA7,"#,##0.00"),"-","△")&amp;"】"))</f>
        <v>【100.04】</v>
      </c>
      <c r="CB6" s="36">
        <f>IF(CB7="",NA(),CB7)</f>
        <v>122.94</v>
      </c>
      <c r="CC6" s="36">
        <f t="shared" ref="CC6:CK6" si="9">IF(CC7="",NA(),CC7)</f>
        <v>129.13</v>
      </c>
      <c r="CD6" s="36">
        <f t="shared" si="9"/>
        <v>119.11</v>
      </c>
      <c r="CE6" s="36">
        <f t="shared" si="9"/>
        <v>120.82</v>
      </c>
      <c r="CF6" s="36">
        <f t="shared" si="9"/>
        <v>122.25</v>
      </c>
      <c r="CG6" s="36">
        <f t="shared" si="9"/>
        <v>153.24</v>
      </c>
      <c r="CH6" s="36">
        <f t="shared" si="9"/>
        <v>150.75</v>
      </c>
      <c r="CI6" s="36">
        <f t="shared" si="9"/>
        <v>147.29</v>
      </c>
      <c r="CJ6" s="36">
        <f t="shared" si="9"/>
        <v>143.15</v>
      </c>
      <c r="CK6" s="36">
        <f t="shared" si="9"/>
        <v>141.11000000000001</v>
      </c>
      <c r="CL6" s="35" t="str">
        <f>IF(CL7="","",IF(CL7="-","【-】","【"&amp;SUBSTITUTE(TEXT(CL7,"#,##0.00"),"-","△")&amp;"】"))</f>
        <v>【137.82】</v>
      </c>
      <c r="CM6" s="36">
        <f>IF(CM7="",NA(),CM7)</f>
        <v>78.7</v>
      </c>
      <c r="CN6" s="36">
        <f t="shared" ref="CN6:CV6" si="10">IF(CN7="",NA(),CN7)</f>
        <v>78.989999999999995</v>
      </c>
      <c r="CO6" s="36">
        <f t="shared" si="10"/>
        <v>84.18</v>
      </c>
      <c r="CP6" s="36">
        <f t="shared" si="10"/>
        <v>81.36</v>
      </c>
      <c r="CQ6" s="36">
        <f t="shared" si="10"/>
        <v>85.13</v>
      </c>
      <c r="CR6" s="36">
        <f t="shared" si="10"/>
        <v>61.73</v>
      </c>
      <c r="CS6" s="36">
        <f t="shared" si="10"/>
        <v>61.1</v>
      </c>
      <c r="CT6" s="36">
        <f t="shared" si="10"/>
        <v>61.03</v>
      </c>
      <c r="CU6" s="36">
        <f t="shared" si="10"/>
        <v>62.5</v>
      </c>
      <c r="CV6" s="36">
        <f t="shared" si="10"/>
        <v>63.26</v>
      </c>
      <c r="CW6" s="35" t="str">
        <f>IF(CW7="","",IF(CW7="-","【-】","【"&amp;SUBSTITUTE(TEXT(CW7,"#,##0.00"),"-","△")&amp;"】"))</f>
        <v>【60.09】</v>
      </c>
      <c r="CX6" s="36">
        <f>IF(CX7="",NA(),CX7)</f>
        <v>93.45</v>
      </c>
      <c r="CY6" s="36">
        <f t="shared" ref="CY6:DG6" si="11">IF(CY7="",NA(),CY7)</f>
        <v>93.74</v>
      </c>
      <c r="CZ6" s="36">
        <f t="shared" si="11"/>
        <v>94.54</v>
      </c>
      <c r="DA6" s="36">
        <f t="shared" si="11"/>
        <v>96.06</v>
      </c>
      <c r="DB6" s="36">
        <f t="shared" si="11"/>
        <v>95.94</v>
      </c>
      <c r="DC6" s="36">
        <f t="shared" si="11"/>
        <v>93.1</v>
      </c>
      <c r="DD6" s="36">
        <f t="shared" si="11"/>
        <v>93.47</v>
      </c>
      <c r="DE6" s="36">
        <f t="shared" si="11"/>
        <v>93.83</v>
      </c>
      <c r="DF6" s="36">
        <f t="shared" si="11"/>
        <v>93.88</v>
      </c>
      <c r="DG6" s="36">
        <f t="shared" si="11"/>
        <v>94.07</v>
      </c>
      <c r="DH6" s="35" t="str">
        <f>IF(DH7="","",IF(DH7="-","【-】","【"&amp;SUBSTITUTE(TEXT(DH7,"#,##0.00"),"-","△")&amp;"】"))</f>
        <v>【94.90】</v>
      </c>
      <c r="DI6" s="36">
        <f>IF(DI7="",NA(),DI7)</f>
        <v>20.23</v>
      </c>
      <c r="DJ6" s="36">
        <f t="shared" ref="DJ6:DR6" si="12">IF(DJ7="",NA(),DJ7)</f>
        <v>21.74</v>
      </c>
      <c r="DK6" s="36">
        <f t="shared" si="12"/>
        <v>36.42</v>
      </c>
      <c r="DL6" s="36">
        <f t="shared" si="12"/>
        <v>38.33</v>
      </c>
      <c r="DM6" s="36">
        <f t="shared" si="12"/>
        <v>38.450000000000003</v>
      </c>
      <c r="DN6" s="36">
        <f t="shared" si="12"/>
        <v>15.36</v>
      </c>
      <c r="DO6" s="36">
        <f t="shared" si="12"/>
        <v>16.57</v>
      </c>
      <c r="DP6" s="36">
        <f t="shared" si="12"/>
        <v>28.06</v>
      </c>
      <c r="DQ6" s="36">
        <f t="shared" si="12"/>
        <v>29.48</v>
      </c>
      <c r="DR6" s="36">
        <f t="shared" si="12"/>
        <v>28.95</v>
      </c>
      <c r="DS6" s="35" t="str">
        <f>IF(DS7="","",IF(DS7="-","【-】","【"&amp;SUBSTITUTE(TEXT(DS7,"#,##0.00"),"-","△")&amp;"】"))</f>
        <v>【37.36】</v>
      </c>
      <c r="DT6" s="36">
        <f>IF(DT7="",NA(),DT7)</f>
        <v>0.93</v>
      </c>
      <c r="DU6" s="36">
        <f t="shared" ref="DU6:EC6" si="13">IF(DU7="",NA(),DU7)</f>
        <v>1.24</v>
      </c>
      <c r="DV6" s="36">
        <f t="shared" si="13"/>
        <v>1.67</v>
      </c>
      <c r="DW6" s="36">
        <f t="shared" si="13"/>
        <v>2.1800000000000002</v>
      </c>
      <c r="DX6" s="36">
        <f t="shared" si="13"/>
        <v>2.48</v>
      </c>
      <c r="DY6" s="36">
        <f t="shared" si="13"/>
        <v>2.81</v>
      </c>
      <c r="DZ6" s="36">
        <f t="shared" si="13"/>
        <v>3.11</v>
      </c>
      <c r="EA6" s="36">
        <f t="shared" si="13"/>
        <v>3.32</v>
      </c>
      <c r="EB6" s="36">
        <f t="shared" si="13"/>
        <v>3.89</v>
      </c>
      <c r="EC6" s="36">
        <f t="shared" si="13"/>
        <v>4.07</v>
      </c>
      <c r="ED6" s="35" t="str">
        <f>IF(ED7="","",IF(ED7="-","【-】","【"&amp;SUBSTITUTE(TEXT(ED7,"#,##0.00"),"-","△")&amp;"】"))</f>
        <v>【4.96】</v>
      </c>
      <c r="EE6" s="36">
        <f>IF(EE7="",NA(),EE7)</f>
        <v>0.01</v>
      </c>
      <c r="EF6" s="36">
        <f t="shared" ref="EF6:EN6" si="14">IF(EF7="",NA(),EF7)</f>
        <v>0.01</v>
      </c>
      <c r="EG6" s="36">
        <f t="shared" si="14"/>
        <v>0.03</v>
      </c>
      <c r="EH6" s="36">
        <f t="shared" si="14"/>
        <v>0.05</v>
      </c>
      <c r="EI6" s="36">
        <f t="shared" si="14"/>
        <v>0.62</v>
      </c>
      <c r="EJ6" s="36">
        <f t="shared" si="14"/>
        <v>0.1</v>
      </c>
      <c r="EK6" s="36">
        <f t="shared" si="14"/>
        <v>0.1</v>
      </c>
      <c r="EL6" s="36">
        <f t="shared" si="14"/>
        <v>0.11</v>
      </c>
      <c r="EM6" s="36">
        <f t="shared" si="14"/>
        <v>0.12</v>
      </c>
      <c r="EN6" s="36">
        <f t="shared" si="14"/>
        <v>0.13</v>
      </c>
      <c r="EO6" s="35" t="str">
        <f>IF(EO7="","",IF(EO7="-","【-】","【"&amp;SUBSTITUTE(TEXT(EO7,"#,##0.00"),"-","△")&amp;"】"))</f>
        <v>【0.27】</v>
      </c>
    </row>
    <row r="7" spans="1:148" s="37" customFormat="1">
      <c r="A7" s="29"/>
      <c r="B7" s="38">
        <v>2016</v>
      </c>
      <c r="C7" s="38">
        <v>92011</v>
      </c>
      <c r="D7" s="38">
        <v>46</v>
      </c>
      <c r="E7" s="38">
        <v>17</v>
      </c>
      <c r="F7" s="38">
        <v>1</v>
      </c>
      <c r="G7" s="38">
        <v>0</v>
      </c>
      <c r="H7" s="38" t="s">
        <v>108</v>
      </c>
      <c r="I7" s="38" t="s">
        <v>109</v>
      </c>
      <c r="J7" s="38" t="s">
        <v>110</v>
      </c>
      <c r="K7" s="38" t="s">
        <v>111</v>
      </c>
      <c r="L7" s="38" t="s">
        <v>112</v>
      </c>
      <c r="M7" s="38"/>
      <c r="N7" s="39" t="s">
        <v>113</v>
      </c>
      <c r="O7" s="39">
        <v>67.540000000000006</v>
      </c>
      <c r="P7" s="39">
        <v>79.11</v>
      </c>
      <c r="Q7" s="39">
        <v>68.89</v>
      </c>
      <c r="R7" s="39">
        <v>2572</v>
      </c>
      <c r="S7" s="39">
        <v>522262</v>
      </c>
      <c r="T7" s="39">
        <v>416.85</v>
      </c>
      <c r="U7" s="39">
        <v>1252.8800000000001</v>
      </c>
      <c r="V7" s="39">
        <v>412709</v>
      </c>
      <c r="W7" s="39">
        <v>79.290000000000006</v>
      </c>
      <c r="X7" s="39">
        <v>5205.0600000000004</v>
      </c>
      <c r="Y7" s="39">
        <v>112.61</v>
      </c>
      <c r="Z7" s="39">
        <v>109.31</v>
      </c>
      <c r="AA7" s="39">
        <v>112.74</v>
      </c>
      <c r="AB7" s="39">
        <v>111.35</v>
      </c>
      <c r="AC7" s="39">
        <v>110.88</v>
      </c>
      <c r="AD7" s="39">
        <v>102.74</v>
      </c>
      <c r="AE7" s="39">
        <v>103.51</v>
      </c>
      <c r="AF7" s="39">
        <v>105.47</v>
      </c>
      <c r="AG7" s="39">
        <v>106.67</v>
      </c>
      <c r="AH7" s="39">
        <v>107.45</v>
      </c>
      <c r="AI7" s="39">
        <v>108.57</v>
      </c>
      <c r="AJ7" s="39">
        <v>0</v>
      </c>
      <c r="AK7" s="39">
        <v>0</v>
      </c>
      <c r="AL7" s="39">
        <v>0</v>
      </c>
      <c r="AM7" s="39">
        <v>0</v>
      </c>
      <c r="AN7" s="39">
        <v>0</v>
      </c>
      <c r="AO7" s="39">
        <v>15.05</v>
      </c>
      <c r="AP7" s="39">
        <v>11.76</v>
      </c>
      <c r="AQ7" s="39">
        <v>13.3</v>
      </c>
      <c r="AR7" s="39">
        <v>12.51</v>
      </c>
      <c r="AS7" s="39">
        <v>11.01</v>
      </c>
      <c r="AT7" s="39">
        <v>4.38</v>
      </c>
      <c r="AU7" s="39">
        <v>282.39999999999998</v>
      </c>
      <c r="AV7" s="39">
        <v>408.14</v>
      </c>
      <c r="AW7" s="39">
        <v>70.08</v>
      </c>
      <c r="AX7" s="39">
        <v>78.7</v>
      </c>
      <c r="AY7" s="39">
        <v>85.86</v>
      </c>
      <c r="AZ7" s="39">
        <v>184.15</v>
      </c>
      <c r="BA7" s="39">
        <v>205.35</v>
      </c>
      <c r="BB7" s="39">
        <v>52.63</v>
      </c>
      <c r="BC7" s="39">
        <v>54.09</v>
      </c>
      <c r="BD7" s="39">
        <v>54.03</v>
      </c>
      <c r="BE7" s="39">
        <v>59.95</v>
      </c>
      <c r="BF7" s="39">
        <v>326.47000000000003</v>
      </c>
      <c r="BG7" s="39">
        <v>353.62</v>
      </c>
      <c r="BH7" s="39">
        <v>307.19</v>
      </c>
      <c r="BI7" s="39">
        <v>310.94</v>
      </c>
      <c r="BJ7" s="39">
        <v>239.22</v>
      </c>
      <c r="BK7" s="39">
        <v>941.18</v>
      </c>
      <c r="BL7" s="39">
        <v>893.45</v>
      </c>
      <c r="BM7" s="39">
        <v>843.57</v>
      </c>
      <c r="BN7" s="39">
        <v>845.86</v>
      </c>
      <c r="BO7" s="39">
        <v>802.49</v>
      </c>
      <c r="BP7" s="39">
        <v>728.3</v>
      </c>
      <c r="BQ7" s="39">
        <v>123.02</v>
      </c>
      <c r="BR7" s="39">
        <v>117.01</v>
      </c>
      <c r="BS7" s="39">
        <v>127.11</v>
      </c>
      <c r="BT7" s="39">
        <v>125.23</v>
      </c>
      <c r="BU7" s="39">
        <v>124.06</v>
      </c>
      <c r="BV7" s="39">
        <v>93.55</v>
      </c>
      <c r="BW7" s="39">
        <v>95.24</v>
      </c>
      <c r="BX7" s="39">
        <v>99.86</v>
      </c>
      <c r="BY7" s="39">
        <v>101.88</v>
      </c>
      <c r="BZ7" s="39">
        <v>103.18</v>
      </c>
      <c r="CA7" s="39">
        <v>100.04</v>
      </c>
      <c r="CB7" s="39">
        <v>122.94</v>
      </c>
      <c r="CC7" s="39">
        <v>129.13</v>
      </c>
      <c r="CD7" s="39">
        <v>119.11</v>
      </c>
      <c r="CE7" s="39">
        <v>120.82</v>
      </c>
      <c r="CF7" s="39">
        <v>122.25</v>
      </c>
      <c r="CG7" s="39">
        <v>153.24</v>
      </c>
      <c r="CH7" s="39">
        <v>150.75</v>
      </c>
      <c r="CI7" s="39">
        <v>147.29</v>
      </c>
      <c r="CJ7" s="39">
        <v>143.15</v>
      </c>
      <c r="CK7" s="39">
        <v>141.11000000000001</v>
      </c>
      <c r="CL7" s="39">
        <v>137.82</v>
      </c>
      <c r="CM7" s="39">
        <v>78.7</v>
      </c>
      <c r="CN7" s="39">
        <v>78.989999999999995</v>
      </c>
      <c r="CO7" s="39">
        <v>84.18</v>
      </c>
      <c r="CP7" s="39">
        <v>81.36</v>
      </c>
      <c r="CQ7" s="39">
        <v>85.13</v>
      </c>
      <c r="CR7" s="39">
        <v>61.73</v>
      </c>
      <c r="CS7" s="39">
        <v>61.1</v>
      </c>
      <c r="CT7" s="39">
        <v>61.03</v>
      </c>
      <c r="CU7" s="39">
        <v>62.5</v>
      </c>
      <c r="CV7" s="39">
        <v>63.26</v>
      </c>
      <c r="CW7" s="39">
        <v>60.09</v>
      </c>
      <c r="CX7" s="39">
        <v>93.45</v>
      </c>
      <c r="CY7" s="39">
        <v>93.74</v>
      </c>
      <c r="CZ7" s="39">
        <v>94.54</v>
      </c>
      <c r="DA7" s="39">
        <v>96.06</v>
      </c>
      <c r="DB7" s="39">
        <v>95.94</v>
      </c>
      <c r="DC7" s="39">
        <v>93.1</v>
      </c>
      <c r="DD7" s="39">
        <v>93.47</v>
      </c>
      <c r="DE7" s="39">
        <v>93.83</v>
      </c>
      <c r="DF7" s="39">
        <v>93.88</v>
      </c>
      <c r="DG7" s="39">
        <v>94.07</v>
      </c>
      <c r="DH7" s="39">
        <v>94.9</v>
      </c>
      <c r="DI7" s="39">
        <v>20.23</v>
      </c>
      <c r="DJ7" s="39">
        <v>21.74</v>
      </c>
      <c r="DK7" s="39">
        <v>36.42</v>
      </c>
      <c r="DL7" s="39">
        <v>38.33</v>
      </c>
      <c r="DM7" s="39">
        <v>38.450000000000003</v>
      </c>
      <c r="DN7" s="39">
        <v>15.36</v>
      </c>
      <c r="DO7" s="39">
        <v>16.57</v>
      </c>
      <c r="DP7" s="39">
        <v>28.06</v>
      </c>
      <c r="DQ7" s="39">
        <v>29.48</v>
      </c>
      <c r="DR7" s="39">
        <v>28.95</v>
      </c>
      <c r="DS7" s="39">
        <v>37.36</v>
      </c>
      <c r="DT7" s="39">
        <v>0.93</v>
      </c>
      <c r="DU7" s="39">
        <v>1.24</v>
      </c>
      <c r="DV7" s="39">
        <v>1.67</v>
      </c>
      <c r="DW7" s="39">
        <v>2.1800000000000002</v>
      </c>
      <c r="DX7" s="39">
        <v>2.48</v>
      </c>
      <c r="DY7" s="39">
        <v>2.81</v>
      </c>
      <c r="DZ7" s="39">
        <v>3.11</v>
      </c>
      <c r="EA7" s="39">
        <v>3.32</v>
      </c>
      <c r="EB7" s="39">
        <v>3.89</v>
      </c>
      <c r="EC7" s="39">
        <v>4.07</v>
      </c>
      <c r="ED7" s="39">
        <v>4.96</v>
      </c>
      <c r="EE7" s="39">
        <v>0.01</v>
      </c>
      <c r="EF7" s="39">
        <v>0.01</v>
      </c>
      <c r="EG7" s="39">
        <v>0.03</v>
      </c>
      <c r="EH7" s="39">
        <v>0.05</v>
      </c>
      <c r="EI7" s="39">
        <v>0.62</v>
      </c>
      <c r="EJ7" s="39">
        <v>0.1</v>
      </c>
      <c r="EK7" s="39">
        <v>0.1</v>
      </c>
      <c r="EL7" s="39">
        <v>0.11</v>
      </c>
      <c r="EM7" s="39">
        <v>0.12</v>
      </c>
      <c r="EN7" s="39">
        <v>0.13</v>
      </c>
      <c r="EO7" s="39">
        <v>0.27</v>
      </c>
    </row>
    <row r="8" spans="1:148">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2018-02-06T04:09:33Z</cp:lastPrinted>
  <dcterms:created xsi:type="dcterms:W3CDTF">2017-12-25T01:50:15Z</dcterms:created>
  <dcterms:modified xsi:type="dcterms:W3CDTF">2018-02-20T07:11:51Z</dcterms:modified>
  <cp:category/>
</cp:coreProperties>
</file>