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0228281\Desktop\経営比較分析表（公表用）\05農集\"/>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AL8" i="4" s="1"/>
  <c r="Q6" i="5"/>
  <c r="P6" i="5"/>
  <c r="O6" i="5"/>
  <c r="P10" i="4" s="1"/>
  <c r="N6" i="5"/>
  <c r="I10" i="4" s="1"/>
  <c r="M6" i="5"/>
  <c r="L6" i="5"/>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AD10" i="4"/>
  <c r="W10" i="4"/>
  <c r="B10" i="4"/>
  <c r="W8" i="4"/>
  <c r="P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<sst xmlns="http://schemas.openxmlformats.org/spreadsheetml/2006/main" count="221" uniqueCount="111">
  <si>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</si>
  <si>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</si>
  <si>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</si>
  <si>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</si>
  <si>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</si>
  <si>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</si>
  <si>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</si>
  <si>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</si>
  <si>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</si>
  <si>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</si>
  <si>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</si>
  <si>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</si>
  <si>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</si>
  <si>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</si>
  <si>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</si>
  <si>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</si>
  <si>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</si>
  <si>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</si>
  <si>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</si>
  <si>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</si>
  <si>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</si>
  <si>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</si>
  <si>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</si>
  <si>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</si>
  <si>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</si>
  <si>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</si>
  <si>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</si>
  <si>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</si>
  <si>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</si>
  <si>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</si>
  <si>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</si>
  <si>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</si>
  <si>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</si>
  <si>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</si>
  <si>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</si>
  <si>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</si>
  <si>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</si>
  <si>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</si>
  <si>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</si>
  <si>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</si>
  <si>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</si>
  <si>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</si>
  <si>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</si>
  <si>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</si>
  <si>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</si>
  <si>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</si>
  <si>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</si>
  <si>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</si>
  <si>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</si>
  <si>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</si>
  <si>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</si>
  <si>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</si>
  <si>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</si>
  <si>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</si>
  <si>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</si>
  <si>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</si>
  <si>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</si>
  <si>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</si>
  <si>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</si>
  <si>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</si>
  <si>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</si>
  <si>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</si>
  <si>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</si>
  <si>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</si>
  <si>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</si>
  <si>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</si>
  <si>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</si>
  <si>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</si>
  <si>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</si>
  <si>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</si>
  <si>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</si>
  <si>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</si>
  <si>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</si>
  <si>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</si>
  <si>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</si>
  <si>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</si>
  <si>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</si>
  <si>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</si>
  <si>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</si>
  <si>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</si>
  <si>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</si>
  <si>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</si>
  <si>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</si>
  <si>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</si>
  <si>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</si>
  <si>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</si>
  <si>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</si>
  <si>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</si>
  <si>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</si>
  <si>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</si>
  <si>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</si>
  <si>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</si>
  <si>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</si>
  <si>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</si>
  <si>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</si>
  <si>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</si>
  <si>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栃木県　足利市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</si>
  <si>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</si>
  <si>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</si>
  <si>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</si>
  <si>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</si>
  <si>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</si>
  <si>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</si>
  <si>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</si>
  <si>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</si>
  <si>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</si>
  <si>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</si>
  <si>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</si>
  <si>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足利市農業集落排水事業は、すでに事業区域内の整備が完了しており、維持管理業務が事業の中心となっています。収益的支出比率は１００％に近い数字で推移しています。施設等の建設に要し地方債の元利償還金が影響しておりますが、平成３５年度以降の元利償還金の額が減少することから数字は改善する見通しです。
　経費回収率は１００％に近い数字で推移しており、類似団体平均、全国平均を上回る数字となっています。また、汚水原処理原価は、類似団体平均と比較すると低く抑えられています。今後も汚水処理経費等を抑制しつつ、設備投資や施設更新との収支の均衡に配慮する必要があります。
　施設利用率は、水洗化率との比較から概ね適正な施設規模であると判断できます。
　水洗化率は、区域内人口の増減による変動は見られるものの、横ばい傾向が続いております。健全経営に向けた使用料収入の確保は必須ですので、区域内の未接続世帯解消に向けた接続促進活動を実施していく必要があります。</t>
    <phoneticPr fontId="4"/>
  </si>
  <si>
    <t>　平成１１年度の供用開始と比較的新しい施設でありますが、今後は、施設や管渠の改修・修繕・更新、維持管理に要する経費を平準化させるストックマネジメントを取り入れる等、適正な維持管理を実施していく必要があります。</t>
    <phoneticPr fontId="4"/>
  </si>
  <si>
    <t xml:space="preserve"> 足利市農業集落排水事業は、農業用水の水質保全及び農村環境の整備を図り、併せて公共用水域の水質保全に寄与することを目的に整備された汚水処理施設です。その事業区域は平成１０年度に整備は完了しており、区域拡大の予定もないことから施設等の維持管理が事業の中心となっております。今後、老朽化が進む管渠等に対する投資経費を確保するために使用料収入の確保は最重要課題と考えます。
　しかし、老朽化する管渠や処理施設に係る更新費用が増加していく半面、人口の減少や節水機器の普及などにより、使用料収入の確保が難しくなってきており、経営状況を圧迫している状況でもあります。
　今後、安定的な経営を可能にするために、使用料の収入の確保対策や計画的な改修・更新について、より一層力を入れる必要があります。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</si>
</sst>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D4E-44A7-A516-8AE9BF712309}"/>
            </c:ext>
          </c:extLst>
        </c:ser>
        <c:dLbls>
          <c:showLegendKey val="0"/>
          <c:showVal val="0"/>
          <c:showCatName val="0"/>
          <c:showSerName val="0"/>
          <c:showPercent val="0"/>
          <c:showBubbleSize val="0"/>
        </c:dLbls>
        <c:gapWidth val="150"/>
        <c:axId val="148768240"/>
        <c:axId val="149333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0.02</c:v>
                </c:pt>
                <c:pt idx="4">
                  <c:v>0.01</c:v>
                </c:pt>
              </c:numCache>
            </c:numRef>
          </c:val>
          <c:smooth val="0"/>
          <c:extLst xmlns:c16r2="http://schemas.microsoft.com/office/drawing/2015/06/chart">
            <c:ext xmlns:c16="http://schemas.microsoft.com/office/drawing/2014/chart" uri="{C3380CC4-5D6E-409C-BE32-E72D297353CC}">
              <c16:uniqueId val="{00000001-ED4E-44A7-A516-8AE9BF712309}"/>
            </c:ext>
          </c:extLst>
        </c:ser>
        <c:dLbls>
          <c:showLegendKey val="0"/>
          <c:showVal val="0"/>
          <c:showCatName val="0"/>
          <c:showSerName val="0"/>
          <c:showPercent val="0"/>
          <c:showBubbleSize val="0"/>
        </c:dLbls>
        <c:marker val="1"/>
        <c:smooth val="0"/>
        <c:axId val="148768240"/>
        <c:axId val="149333632"/>
      </c:lineChart>
      <c:dateAx>
        <c:axId val="148768240"/>
        <c:scaling>
          <c:orientation val="minMax"/>
        </c:scaling>
        <c:delete val="1"/>
        <c:axPos val="b"/>
        <c:numFmt formatCode="ge" sourceLinked="1"/>
        <c:majorTickMark val="none"/>
        <c:minorTickMark val="none"/>
        <c:tickLblPos val="none"/>
        <c:crossAx val="149333632"/>
        <c:crosses val="autoZero"/>
        <c:auto val="1"/>
        <c:lblOffset val="100"/>
        <c:baseTimeUnit val="years"/>
      </c:dateAx>
      <c:valAx>
        <c:axId val="149333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876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67.17</c:v>
                </c:pt>
                <c:pt idx="1">
                  <c:v>72.73</c:v>
                </c:pt>
                <c:pt idx="2">
                  <c:v>67.17</c:v>
                </c:pt>
                <c:pt idx="3">
                  <c:v>66.67</c:v>
                </c:pt>
                <c:pt idx="4">
                  <c:v>64.14</c:v>
                </c:pt>
              </c:numCache>
            </c:numRef>
          </c:val>
          <c:extLst xmlns:c16r2="http://schemas.microsoft.com/office/drawing/2015/06/chart">
            <c:ext xmlns:c16="http://schemas.microsoft.com/office/drawing/2014/chart" uri="{C3380CC4-5D6E-409C-BE32-E72D297353CC}">
              <c16:uniqueId val="{00000000-933E-4D85-AD47-A3143C25733A}"/>
            </c:ext>
          </c:extLst>
        </c:ser>
        <c:dLbls>
          <c:showLegendKey val="0"/>
          <c:showVal val="0"/>
          <c:showCatName val="0"/>
          <c:showSerName val="0"/>
          <c:showPercent val="0"/>
          <c:showBubbleSize val="0"/>
        </c:dLbls>
        <c:gapWidth val="150"/>
        <c:axId val="149712080"/>
        <c:axId val="14971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53.24</c:v>
                </c:pt>
                <c:pt idx="4">
                  <c:v>52.31</c:v>
                </c:pt>
              </c:numCache>
            </c:numRef>
          </c:val>
          <c:smooth val="0"/>
          <c:extLst xmlns:c16r2="http://schemas.microsoft.com/office/drawing/2015/06/chart">
            <c:ext xmlns:c16="http://schemas.microsoft.com/office/drawing/2014/chart" uri="{C3380CC4-5D6E-409C-BE32-E72D297353CC}">
              <c16:uniqueId val="{00000001-933E-4D85-AD47-A3143C25733A}"/>
            </c:ext>
          </c:extLst>
        </c:ser>
        <c:dLbls>
          <c:showLegendKey val="0"/>
          <c:showVal val="0"/>
          <c:showCatName val="0"/>
          <c:showSerName val="0"/>
          <c:showPercent val="0"/>
          <c:showBubbleSize val="0"/>
        </c:dLbls>
        <c:marker val="1"/>
        <c:smooth val="0"/>
        <c:axId val="149712080"/>
        <c:axId val="149712472"/>
      </c:lineChart>
      <c:dateAx>
        <c:axId val="149712080"/>
        <c:scaling>
          <c:orientation val="minMax"/>
        </c:scaling>
        <c:delete val="1"/>
        <c:axPos val="b"/>
        <c:numFmt formatCode="ge" sourceLinked="1"/>
        <c:majorTickMark val="none"/>
        <c:minorTickMark val="none"/>
        <c:tickLblPos val="none"/>
        <c:crossAx val="149712472"/>
        <c:crosses val="autoZero"/>
        <c:auto val="1"/>
        <c:lblOffset val="100"/>
        <c:baseTimeUnit val="years"/>
      </c:dateAx>
      <c:valAx>
        <c:axId val="14971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1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78.739999999999995</c:v>
                </c:pt>
                <c:pt idx="1">
                  <c:v>78.39</c:v>
                </c:pt>
                <c:pt idx="2">
                  <c:v>78.62</c:v>
                </c:pt>
                <c:pt idx="3">
                  <c:v>77.5</c:v>
                </c:pt>
                <c:pt idx="4">
                  <c:v>77.98</c:v>
                </c:pt>
              </c:numCache>
            </c:numRef>
          </c:val>
          <c:extLst xmlns:c16r2="http://schemas.microsoft.com/office/drawing/2015/06/chart">
            <c:ext xmlns:c16="http://schemas.microsoft.com/office/drawing/2014/chart" uri="{C3380CC4-5D6E-409C-BE32-E72D297353CC}">
              <c16:uniqueId val="{00000000-1FB1-46FB-A720-DBBBACBEA385}"/>
            </c:ext>
          </c:extLst>
        </c:ser>
        <c:dLbls>
          <c:showLegendKey val="0"/>
          <c:showVal val="0"/>
          <c:showCatName val="0"/>
          <c:showSerName val="0"/>
          <c:showPercent val="0"/>
          <c:showBubbleSize val="0"/>
        </c:dLbls>
        <c:gapWidth val="150"/>
        <c:axId val="149713648"/>
        <c:axId val="14971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84.07</c:v>
                </c:pt>
                <c:pt idx="4">
                  <c:v>84.32</c:v>
                </c:pt>
              </c:numCache>
            </c:numRef>
          </c:val>
          <c:smooth val="0"/>
          <c:extLst xmlns:c16r2="http://schemas.microsoft.com/office/drawing/2015/06/chart">
            <c:ext xmlns:c16="http://schemas.microsoft.com/office/drawing/2014/chart" uri="{C3380CC4-5D6E-409C-BE32-E72D297353CC}">
              <c16:uniqueId val="{00000001-1FB1-46FB-A720-DBBBACBEA385}"/>
            </c:ext>
          </c:extLst>
        </c:ser>
        <c:dLbls>
          <c:showLegendKey val="0"/>
          <c:showVal val="0"/>
          <c:showCatName val="0"/>
          <c:showSerName val="0"/>
          <c:showPercent val="0"/>
          <c:showBubbleSize val="0"/>
        </c:dLbls>
        <c:marker val="1"/>
        <c:smooth val="0"/>
        <c:axId val="149713648"/>
        <c:axId val="149714040"/>
      </c:lineChart>
      <c:dateAx>
        <c:axId val="149713648"/>
        <c:scaling>
          <c:orientation val="minMax"/>
        </c:scaling>
        <c:delete val="1"/>
        <c:axPos val="b"/>
        <c:numFmt formatCode="ge" sourceLinked="1"/>
        <c:majorTickMark val="none"/>
        <c:minorTickMark val="none"/>
        <c:tickLblPos val="none"/>
        <c:crossAx val="149714040"/>
        <c:crosses val="autoZero"/>
        <c:auto val="1"/>
        <c:lblOffset val="100"/>
        <c:baseTimeUnit val="years"/>
      </c:dateAx>
      <c:valAx>
        <c:axId val="14971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71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95.4</c:v>
                </c:pt>
                <c:pt idx="1">
                  <c:v>98.81</c:v>
                </c:pt>
                <c:pt idx="2">
                  <c:v>98.31</c:v>
                </c:pt>
                <c:pt idx="3">
                  <c:v>99.6</c:v>
                </c:pt>
                <c:pt idx="4">
                  <c:v>99.81</c:v>
                </c:pt>
              </c:numCache>
            </c:numRef>
          </c:val>
          <c:extLst xmlns:c16r2="http://schemas.microsoft.com/office/drawing/2015/06/chart">
            <c:ext xmlns:c16="http://schemas.microsoft.com/office/drawing/2014/chart" uri="{C3380CC4-5D6E-409C-BE32-E72D297353CC}">
              <c16:uniqueId val="{00000000-D5B6-42BB-B9E4-F245AE8B8C09}"/>
            </c:ext>
          </c:extLst>
        </c:ser>
        <c:dLbls>
          <c:showLegendKey val="0"/>
          <c:showVal val="0"/>
          <c:showCatName val="0"/>
          <c:showSerName val="0"/>
          <c:showPercent val="0"/>
          <c:showBubbleSize val="0"/>
        </c:dLbls>
        <c:gapWidth val="150"/>
        <c:axId val="149407912"/>
        <c:axId val="149410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5B6-42BB-B9E4-F245AE8B8C09}"/>
            </c:ext>
          </c:extLst>
        </c:ser>
        <c:dLbls>
          <c:showLegendKey val="0"/>
          <c:showVal val="0"/>
          <c:showCatName val="0"/>
          <c:showSerName val="0"/>
          <c:showPercent val="0"/>
          <c:showBubbleSize val="0"/>
        </c:dLbls>
        <c:marker val="1"/>
        <c:smooth val="0"/>
        <c:axId val="149407912"/>
        <c:axId val="149410344"/>
      </c:lineChart>
      <c:dateAx>
        <c:axId val="149407912"/>
        <c:scaling>
          <c:orientation val="minMax"/>
        </c:scaling>
        <c:delete val="1"/>
        <c:axPos val="b"/>
        <c:numFmt formatCode="ge" sourceLinked="1"/>
        <c:majorTickMark val="none"/>
        <c:minorTickMark val="none"/>
        <c:tickLblPos val="none"/>
        <c:crossAx val="149410344"/>
        <c:crosses val="autoZero"/>
        <c:auto val="1"/>
        <c:lblOffset val="100"/>
        <c:baseTimeUnit val="years"/>
      </c:dateAx>
      <c:valAx>
        <c:axId val="149410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07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01-4BBC-A4F5-E0876FD4E5E9}"/>
            </c:ext>
          </c:extLst>
        </c:ser>
        <c:dLbls>
          <c:showLegendKey val="0"/>
          <c:showVal val="0"/>
          <c:showCatName val="0"/>
          <c:showSerName val="0"/>
          <c:showPercent val="0"/>
          <c:showBubbleSize val="0"/>
        </c:dLbls>
        <c:gapWidth val="150"/>
        <c:axId val="149462200"/>
        <c:axId val="149462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01-4BBC-A4F5-E0876FD4E5E9}"/>
            </c:ext>
          </c:extLst>
        </c:ser>
        <c:dLbls>
          <c:showLegendKey val="0"/>
          <c:showVal val="0"/>
          <c:showCatName val="0"/>
          <c:showSerName val="0"/>
          <c:showPercent val="0"/>
          <c:showBubbleSize val="0"/>
        </c:dLbls>
        <c:marker val="1"/>
        <c:smooth val="0"/>
        <c:axId val="149462200"/>
        <c:axId val="149462584"/>
      </c:lineChart>
      <c:dateAx>
        <c:axId val="149462200"/>
        <c:scaling>
          <c:orientation val="minMax"/>
        </c:scaling>
        <c:delete val="1"/>
        <c:axPos val="b"/>
        <c:numFmt formatCode="ge" sourceLinked="1"/>
        <c:majorTickMark val="none"/>
        <c:minorTickMark val="none"/>
        <c:tickLblPos val="none"/>
        <c:crossAx val="149462584"/>
        <c:crosses val="autoZero"/>
        <c:auto val="1"/>
        <c:lblOffset val="100"/>
        <c:baseTimeUnit val="years"/>
      </c:dateAx>
      <c:valAx>
        <c:axId val="149462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46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D6-4BF1-9C87-2DCF9BB12214}"/>
            </c:ext>
          </c:extLst>
        </c:ser>
        <c:dLbls>
          <c:showLegendKey val="0"/>
          <c:showVal val="0"/>
          <c:showCatName val="0"/>
          <c:showSerName val="0"/>
          <c:showPercent val="0"/>
          <c:showBubbleSize val="0"/>
        </c:dLbls>
        <c:gapWidth val="150"/>
        <c:axId val="149585488"/>
        <c:axId val="14951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D6-4BF1-9C87-2DCF9BB12214}"/>
            </c:ext>
          </c:extLst>
        </c:ser>
        <c:dLbls>
          <c:showLegendKey val="0"/>
          <c:showVal val="0"/>
          <c:showCatName val="0"/>
          <c:showSerName val="0"/>
          <c:showPercent val="0"/>
          <c:showBubbleSize val="0"/>
        </c:dLbls>
        <c:marker val="1"/>
        <c:smooth val="0"/>
        <c:axId val="149585488"/>
        <c:axId val="149510456"/>
      </c:lineChart>
      <c:dateAx>
        <c:axId val="149585488"/>
        <c:scaling>
          <c:orientation val="minMax"/>
        </c:scaling>
        <c:delete val="1"/>
        <c:axPos val="b"/>
        <c:numFmt formatCode="ge" sourceLinked="1"/>
        <c:majorTickMark val="none"/>
        <c:minorTickMark val="none"/>
        <c:tickLblPos val="none"/>
        <c:crossAx val="149510456"/>
        <c:crosses val="autoZero"/>
        <c:auto val="1"/>
        <c:lblOffset val="100"/>
        <c:baseTimeUnit val="years"/>
      </c:dateAx>
      <c:valAx>
        <c:axId val="14951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8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8AF-4350-88E2-6BCEE58422DE}"/>
            </c:ext>
          </c:extLst>
        </c:ser>
        <c:dLbls>
          <c:showLegendKey val="0"/>
          <c:showVal val="0"/>
          <c:showCatName val="0"/>
          <c:showSerName val="0"/>
          <c:showPercent val="0"/>
          <c:showBubbleSize val="0"/>
        </c:dLbls>
        <c:gapWidth val="150"/>
        <c:axId val="149515744"/>
        <c:axId val="149516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8AF-4350-88E2-6BCEE58422DE}"/>
            </c:ext>
          </c:extLst>
        </c:ser>
        <c:dLbls>
          <c:showLegendKey val="0"/>
          <c:showVal val="0"/>
          <c:showCatName val="0"/>
          <c:showSerName val="0"/>
          <c:showPercent val="0"/>
          <c:showBubbleSize val="0"/>
        </c:dLbls>
        <c:marker val="1"/>
        <c:smooth val="0"/>
        <c:axId val="149515744"/>
        <c:axId val="149516136"/>
      </c:lineChart>
      <c:dateAx>
        <c:axId val="149515744"/>
        <c:scaling>
          <c:orientation val="minMax"/>
        </c:scaling>
        <c:delete val="1"/>
        <c:axPos val="b"/>
        <c:numFmt formatCode="ge" sourceLinked="1"/>
        <c:majorTickMark val="none"/>
        <c:minorTickMark val="none"/>
        <c:tickLblPos val="none"/>
        <c:crossAx val="149516136"/>
        <c:crosses val="autoZero"/>
        <c:auto val="1"/>
        <c:lblOffset val="100"/>
        <c:baseTimeUnit val="years"/>
      </c:dateAx>
      <c:valAx>
        <c:axId val="14951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E6-4501-9848-DBF331FB54B7}"/>
            </c:ext>
          </c:extLst>
        </c:ser>
        <c:dLbls>
          <c:showLegendKey val="0"/>
          <c:showVal val="0"/>
          <c:showCatName val="0"/>
          <c:showSerName val="0"/>
          <c:showPercent val="0"/>
          <c:showBubbleSize val="0"/>
        </c:dLbls>
        <c:gapWidth val="150"/>
        <c:axId val="149517312"/>
        <c:axId val="14951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E6-4501-9848-DBF331FB54B7}"/>
            </c:ext>
          </c:extLst>
        </c:ser>
        <c:dLbls>
          <c:showLegendKey val="0"/>
          <c:showVal val="0"/>
          <c:showCatName val="0"/>
          <c:showSerName val="0"/>
          <c:showPercent val="0"/>
          <c:showBubbleSize val="0"/>
        </c:dLbls>
        <c:marker val="1"/>
        <c:smooth val="0"/>
        <c:axId val="149517312"/>
        <c:axId val="149517704"/>
      </c:lineChart>
      <c:dateAx>
        <c:axId val="149517312"/>
        <c:scaling>
          <c:orientation val="minMax"/>
        </c:scaling>
        <c:delete val="1"/>
        <c:axPos val="b"/>
        <c:numFmt formatCode="ge" sourceLinked="1"/>
        <c:majorTickMark val="none"/>
        <c:minorTickMark val="none"/>
        <c:tickLblPos val="none"/>
        <c:crossAx val="149517704"/>
        <c:crosses val="autoZero"/>
        <c:auto val="1"/>
        <c:lblOffset val="100"/>
        <c:baseTimeUnit val="years"/>
      </c:dateAx>
      <c:valAx>
        <c:axId val="14951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51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99-4B1B-BEC6-DC80510313A2}"/>
            </c:ext>
          </c:extLst>
        </c:ser>
        <c:dLbls>
          <c:showLegendKey val="0"/>
          <c:showVal val="0"/>
          <c:showCatName val="0"/>
          <c:showSerName val="0"/>
          <c:showPercent val="0"/>
          <c:showBubbleSize val="0"/>
        </c:dLbls>
        <c:gapWidth val="150"/>
        <c:axId val="149976784"/>
        <c:axId val="14997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1044.8</c:v>
                </c:pt>
                <c:pt idx="4">
                  <c:v>1081.8</c:v>
                </c:pt>
              </c:numCache>
            </c:numRef>
          </c:val>
          <c:smooth val="0"/>
          <c:extLst xmlns:c16r2="http://schemas.microsoft.com/office/drawing/2015/06/chart">
            <c:ext xmlns:c16="http://schemas.microsoft.com/office/drawing/2014/chart" uri="{C3380CC4-5D6E-409C-BE32-E72D297353CC}">
              <c16:uniqueId val="{00000001-5399-4B1B-BEC6-DC80510313A2}"/>
            </c:ext>
          </c:extLst>
        </c:ser>
        <c:dLbls>
          <c:showLegendKey val="0"/>
          <c:showVal val="0"/>
          <c:showCatName val="0"/>
          <c:showSerName val="0"/>
          <c:showPercent val="0"/>
          <c:showBubbleSize val="0"/>
        </c:dLbls>
        <c:marker val="1"/>
        <c:smooth val="0"/>
        <c:axId val="149976784"/>
        <c:axId val="149977176"/>
      </c:lineChart>
      <c:dateAx>
        <c:axId val="149976784"/>
        <c:scaling>
          <c:orientation val="minMax"/>
        </c:scaling>
        <c:delete val="1"/>
        <c:axPos val="b"/>
        <c:numFmt formatCode="ge" sourceLinked="1"/>
        <c:majorTickMark val="none"/>
        <c:minorTickMark val="none"/>
        <c:tickLblPos val="none"/>
        <c:crossAx val="149977176"/>
        <c:crosses val="autoZero"/>
        <c:auto val="1"/>
        <c:lblOffset val="100"/>
        <c:baseTimeUnit val="years"/>
      </c:dateAx>
      <c:valAx>
        <c:axId val="149977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86.4</c:v>
                </c:pt>
                <c:pt idx="1">
                  <c:v>84.59</c:v>
                </c:pt>
                <c:pt idx="2">
                  <c:v>91.97</c:v>
                </c:pt>
                <c:pt idx="3">
                  <c:v>90.99</c:v>
                </c:pt>
                <c:pt idx="4">
                  <c:v>95.77</c:v>
                </c:pt>
              </c:numCache>
            </c:numRef>
          </c:val>
          <c:extLst xmlns:c16r2="http://schemas.microsoft.com/office/drawing/2015/06/chart">
            <c:ext xmlns:c16="http://schemas.microsoft.com/office/drawing/2014/chart" uri="{C3380CC4-5D6E-409C-BE32-E72D297353CC}">
              <c16:uniqueId val="{00000000-816B-464B-921C-AB8FF327C367}"/>
            </c:ext>
          </c:extLst>
        </c:ser>
        <c:dLbls>
          <c:showLegendKey val="0"/>
          <c:showVal val="0"/>
          <c:showCatName val="0"/>
          <c:showSerName val="0"/>
          <c:showPercent val="0"/>
          <c:showBubbleSize val="0"/>
        </c:dLbls>
        <c:gapWidth val="150"/>
        <c:axId val="149978352"/>
        <c:axId val="149978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50.82</c:v>
                </c:pt>
                <c:pt idx="4">
                  <c:v>52.19</c:v>
                </c:pt>
              </c:numCache>
            </c:numRef>
          </c:val>
          <c:smooth val="0"/>
          <c:extLst xmlns:c16r2="http://schemas.microsoft.com/office/drawing/2015/06/chart">
            <c:ext xmlns:c16="http://schemas.microsoft.com/office/drawing/2014/chart" uri="{C3380CC4-5D6E-409C-BE32-E72D297353CC}">
              <c16:uniqueId val="{00000001-816B-464B-921C-AB8FF327C367}"/>
            </c:ext>
          </c:extLst>
        </c:ser>
        <c:dLbls>
          <c:showLegendKey val="0"/>
          <c:showVal val="0"/>
          <c:showCatName val="0"/>
          <c:showSerName val="0"/>
          <c:showPercent val="0"/>
          <c:showBubbleSize val="0"/>
        </c:dLbls>
        <c:marker val="1"/>
        <c:smooth val="0"/>
        <c:axId val="149978352"/>
        <c:axId val="149978744"/>
      </c:lineChart>
      <c:dateAx>
        <c:axId val="149978352"/>
        <c:scaling>
          <c:orientation val="minMax"/>
        </c:scaling>
        <c:delete val="1"/>
        <c:axPos val="b"/>
        <c:numFmt formatCode="ge" sourceLinked="1"/>
        <c:majorTickMark val="none"/>
        <c:minorTickMark val="none"/>
        <c:tickLblPos val="none"/>
        <c:crossAx val="149978744"/>
        <c:crosses val="autoZero"/>
        <c:auto val="1"/>
        <c:lblOffset val="100"/>
        <c:baseTimeUnit val="years"/>
      </c:dateAx>
      <c:valAx>
        <c:axId val="149978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8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163.44</c:v>
                </c:pt>
                <c:pt idx="1">
                  <c:v>166.89</c:v>
                </c:pt>
                <c:pt idx="2">
                  <c:v>153.97999999999999</c:v>
                </c:pt>
                <c:pt idx="3">
                  <c:v>157.49</c:v>
                </c:pt>
                <c:pt idx="4">
                  <c:v>150.83000000000001</c:v>
                </c:pt>
              </c:numCache>
            </c:numRef>
          </c:val>
          <c:extLst xmlns:c16r2="http://schemas.microsoft.com/office/drawing/2015/06/chart">
            <c:ext xmlns:c16="http://schemas.microsoft.com/office/drawing/2014/chart" uri="{C3380CC4-5D6E-409C-BE32-E72D297353CC}">
              <c16:uniqueId val="{00000000-2AB8-405D-A3AA-518BBBFECDEB}"/>
            </c:ext>
          </c:extLst>
        </c:ser>
        <c:dLbls>
          <c:showLegendKey val="0"/>
          <c:showVal val="0"/>
          <c:showCatName val="0"/>
          <c:showSerName val="0"/>
          <c:showPercent val="0"/>
          <c:showBubbleSize val="0"/>
        </c:dLbls>
        <c:gapWidth val="150"/>
        <c:axId val="149979920"/>
        <c:axId val="149980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300.52</c:v>
                </c:pt>
                <c:pt idx="4">
                  <c:v>296.14</c:v>
                </c:pt>
              </c:numCache>
            </c:numRef>
          </c:val>
          <c:smooth val="0"/>
          <c:extLst xmlns:c16r2="http://schemas.microsoft.com/office/drawing/2015/06/chart">
            <c:ext xmlns:c16="http://schemas.microsoft.com/office/drawing/2014/chart" uri="{C3380CC4-5D6E-409C-BE32-E72D297353CC}">
              <c16:uniqueId val="{00000001-2AB8-405D-A3AA-518BBBFECDEB}"/>
            </c:ext>
          </c:extLst>
        </c:ser>
        <c:dLbls>
          <c:showLegendKey val="0"/>
          <c:showVal val="0"/>
          <c:showCatName val="0"/>
          <c:showSerName val="0"/>
          <c:showPercent val="0"/>
          <c:showBubbleSize val="0"/>
        </c:dLbls>
        <c:marker val="1"/>
        <c:smooth val="0"/>
        <c:axId val="149979920"/>
        <c:axId val="149980312"/>
      </c:lineChart>
      <c:dateAx>
        <c:axId val="149979920"/>
        <c:scaling>
          <c:orientation val="minMax"/>
        </c:scaling>
        <c:delete val="1"/>
        <c:axPos val="b"/>
        <c:numFmt formatCode="ge" sourceLinked="1"/>
        <c:majorTickMark val="none"/>
        <c:minorTickMark val="none"/>
        <c:tickLblPos val="none"/>
        <c:crossAx val="149980312"/>
        <c:crosses val="autoZero"/>
        <c:auto val="1"/>
        <c:lblOffset val="100"/>
        <c:baseTimeUnit val="years"/>
      </c:dateAx>
      <c:valAx>
        <c:axId val="149980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99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栃木県　足利市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152197</v>
      </c>
      <c r="AM8" s="64"/>
      <c r="AN8" s="64"/>
      <c r="AO8" s="64"/>
      <c r="AP8" s="64"/>
      <c r="AQ8" s="64"/>
      <c r="AR8" s="64"/>
      <c r="AS8" s="64"/>
      <c r="AT8" s="63">
        <f>データ!S6</f>
        <v>177.76</v>
      </c>
      <c r="AU8" s="63"/>
      <c r="AV8" s="63"/>
      <c r="AW8" s="63"/>
      <c r="AX8" s="63"/>
      <c r="AY8" s="63"/>
      <c r="AZ8" s="63"/>
      <c r="BA8" s="63"/>
      <c r="BB8" s="63">
        <f>データ!T6</f>
        <v>856.19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0.39</v>
      </c>
      <c r="Q10" s="63"/>
      <c r="R10" s="63"/>
      <c r="S10" s="63"/>
      <c r="T10" s="63"/>
      <c r="U10" s="63"/>
      <c r="V10" s="63"/>
      <c r="W10" s="63">
        <f>データ!P6</f>
        <v>90.3</v>
      </c>
      <c r="X10" s="63"/>
      <c r="Y10" s="63"/>
      <c r="Z10" s="63"/>
      <c r="AA10" s="63"/>
      <c r="AB10" s="63"/>
      <c r="AC10" s="63"/>
      <c r="AD10" s="64">
        <f>データ!Q6</f>
        <v>2840</v>
      </c>
      <c r="AE10" s="64"/>
      <c r="AF10" s="64"/>
      <c r="AG10" s="64"/>
      <c r="AH10" s="64"/>
      <c r="AI10" s="64"/>
      <c r="AJ10" s="64"/>
      <c r="AK10" s="2"/>
      <c r="AL10" s="64">
        <f>データ!U6</f>
        <v>595</v>
      </c>
      <c r="AM10" s="64"/>
      <c r="AN10" s="64"/>
      <c r="AO10" s="64"/>
      <c r="AP10" s="64"/>
      <c r="AQ10" s="64"/>
      <c r="AR10" s="64"/>
      <c r="AS10" s="64"/>
      <c r="AT10" s="63">
        <f>データ!V6</f>
        <v>0.16</v>
      </c>
      <c r="AU10" s="63"/>
      <c r="AV10" s="63"/>
      <c r="AW10" s="63"/>
      <c r="AX10" s="63"/>
      <c r="AY10" s="63"/>
      <c r="AZ10" s="63"/>
      <c r="BA10" s="63"/>
      <c r="BB10" s="63">
        <f>データ!W6</f>
        <v>3718.75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92029</v>
      </c>
      <c r="D6" s="31">
        <f t="shared" si="3"/>
        <v>47</v>
      </c>
      <c r="E6" s="31">
        <f t="shared" si="3"/>
        <v>17</v>
      </c>
      <c r="F6" s="31">
        <f t="shared" si="3"/>
        <v>5</v>
      </c>
      <c r="G6" s="31">
        <f t="shared" si="3"/>
        <v>0</v>
      </c>
      <c r="H6" s="31" t="str">
        <f t="shared" si="3"/>
        <v>栃木県　足利市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0.39</v>
      </c>
      <c r="P6" s="32">
        <f t="shared" si="3"/>
        <v>90.3</v>
      </c>
      <c r="Q6" s="32">
        <f t="shared" si="3"/>
        <v>2840</v>
      </c>
      <c r="R6" s="32">
        <f t="shared" si="3"/>
        <v>152197</v>
      </c>
      <c r="S6" s="32">
        <f t="shared" si="3"/>
        <v>177.76</v>
      </c>
      <c r="T6" s="32">
        <f t="shared" si="3"/>
        <v>856.19</v>
      </c>
      <c r="U6" s="32">
        <f t="shared" si="3"/>
        <v>595</v>
      </c>
      <c r="V6" s="32">
        <f t="shared" si="3"/>
        <v>0.16</v>
      </c>
      <c r="W6" s="32">
        <f t="shared" si="3"/>
        <v>3718.75</v>
      </c>
      <c r="X6" s="33">
        <f>IF(X7="",NA(),X7)</f>
        <v>95.4</v>
      </c>
      <c r="Y6" s="33">
        <f t="shared" ref="Y6:AG6" si="4">IF(Y7="",NA(),Y7)</f>
        <v>98.81</v>
      </c>
      <c r="Z6" s="33">
        <f t="shared" si="4"/>
        <v>98.31</v>
      </c>
      <c r="AA6" s="33">
        <f t="shared" si="4"/>
        <v>99.6</v>
      </c>
      <c r="AB6" s="33">
        <f t="shared" si="4"/>
        <v>99.81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1224.75</v>
      </c>
      <c r="BK6" s="33">
        <f t="shared" si="7"/>
        <v>1144.05</v>
      </c>
      <c r="BL6" s="33">
        <f t="shared" si="7"/>
        <v>1117.1099999999999</v>
      </c>
      <c r="BM6" s="33">
        <f t="shared" si="7"/>
        <v>1044.8</v>
      </c>
      <c r="BN6" s="33">
        <f t="shared" si="7"/>
        <v>1081.8</v>
      </c>
      <c r="BO6" s="32" t="str">
        <f>IF(BO7="","",IF(BO7="-","【-】","【"&amp;SUBSTITUTE(TEXT(BO7,"#,##0.00"),"-","△")&amp;"】"))</f>
        <v>【1,015.77】</v>
      </c>
      <c r="BP6" s="33">
        <f>IF(BP7="",NA(),BP7)</f>
        <v>86.4</v>
      </c>
      <c r="BQ6" s="33">
        <f t="shared" ref="BQ6:BY6" si="8">IF(BQ7="",NA(),BQ7)</f>
        <v>84.59</v>
      </c>
      <c r="BR6" s="33">
        <f t="shared" si="8"/>
        <v>91.97</v>
      </c>
      <c r="BS6" s="33">
        <f t="shared" si="8"/>
        <v>90.99</v>
      </c>
      <c r="BT6" s="33">
        <f t="shared" si="8"/>
        <v>95.77</v>
      </c>
      <c r="BU6" s="33">
        <f t="shared" si="8"/>
        <v>42.13</v>
      </c>
      <c r="BV6" s="33">
        <f t="shared" si="8"/>
        <v>42.48</v>
      </c>
      <c r="BW6" s="33">
        <f t="shared" si="8"/>
        <v>41.04</v>
      </c>
      <c r="BX6" s="33">
        <f t="shared" si="8"/>
        <v>50.82</v>
      </c>
      <c r="BY6" s="33">
        <f t="shared" si="8"/>
        <v>52.19</v>
      </c>
      <c r="BZ6" s="32" t="str">
        <f>IF(BZ7="","",IF(BZ7="-","【-】","【"&amp;SUBSTITUTE(TEXT(BZ7,"#,##0.00"),"-","△")&amp;"】"))</f>
        <v>【52.78】</v>
      </c>
      <c r="CA6" s="33">
        <f>IF(CA7="",NA(),CA7)</f>
        <v>163.44</v>
      </c>
      <c r="CB6" s="33">
        <f t="shared" ref="CB6:CJ6" si="9">IF(CB7="",NA(),CB7)</f>
        <v>166.89</v>
      </c>
      <c r="CC6" s="33">
        <f t="shared" si="9"/>
        <v>153.97999999999999</v>
      </c>
      <c r="CD6" s="33">
        <f t="shared" si="9"/>
        <v>157.49</v>
      </c>
      <c r="CE6" s="33">
        <f t="shared" si="9"/>
        <v>150.83000000000001</v>
      </c>
      <c r="CF6" s="33">
        <f t="shared" si="9"/>
        <v>348.41</v>
      </c>
      <c r="CG6" s="33">
        <f t="shared" si="9"/>
        <v>343.8</v>
      </c>
      <c r="CH6" s="33">
        <f t="shared" si="9"/>
        <v>357.08</v>
      </c>
      <c r="CI6" s="33">
        <f t="shared" si="9"/>
        <v>300.52</v>
      </c>
      <c r="CJ6" s="33">
        <f t="shared" si="9"/>
        <v>296.14</v>
      </c>
      <c r="CK6" s="32" t="str">
        <f>IF(CK7="","",IF(CK7="-","【-】","【"&amp;SUBSTITUTE(TEXT(CK7,"#,##0.00"),"-","△")&amp;"】"))</f>
        <v>【289.81】</v>
      </c>
      <c r="CL6" s="33">
        <f>IF(CL7="",NA(),CL7)</f>
        <v>67.17</v>
      </c>
      <c r="CM6" s="33">
        <f t="shared" ref="CM6:CU6" si="10">IF(CM7="",NA(),CM7)</f>
        <v>72.73</v>
      </c>
      <c r="CN6" s="33">
        <f t="shared" si="10"/>
        <v>67.17</v>
      </c>
      <c r="CO6" s="33">
        <f t="shared" si="10"/>
        <v>66.67</v>
      </c>
      <c r="CP6" s="33">
        <f t="shared" si="10"/>
        <v>64.14</v>
      </c>
      <c r="CQ6" s="33">
        <f t="shared" si="10"/>
        <v>46.85</v>
      </c>
      <c r="CR6" s="33">
        <f t="shared" si="10"/>
        <v>46.06</v>
      </c>
      <c r="CS6" s="33">
        <f t="shared" si="10"/>
        <v>45.95</v>
      </c>
      <c r="CT6" s="33">
        <f t="shared" si="10"/>
        <v>53.24</v>
      </c>
      <c r="CU6" s="33">
        <f t="shared" si="10"/>
        <v>52.31</v>
      </c>
      <c r="CV6" s="32" t="str">
        <f>IF(CV7="","",IF(CV7="-","【-】","【"&amp;SUBSTITUTE(TEXT(CV7,"#,##0.00"),"-","△")&amp;"】"))</f>
        <v>【52.74】</v>
      </c>
      <c r="CW6" s="33">
        <f>IF(CW7="",NA(),CW7)</f>
        <v>78.739999999999995</v>
      </c>
      <c r="CX6" s="33">
        <f t="shared" ref="CX6:DF6" si="11">IF(CX7="",NA(),CX7)</f>
        <v>78.39</v>
      </c>
      <c r="CY6" s="33">
        <f t="shared" si="11"/>
        <v>78.62</v>
      </c>
      <c r="CZ6" s="33">
        <f t="shared" si="11"/>
        <v>77.5</v>
      </c>
      <c r="DA6" s="33">
        <f t="shared" si="11"/>
        <v>77.98</v>
      </c>
      <c r="DB6" s="33">
        <f t="shared" si="11"/>
        <v>73.78</v>
      </c>
      <c r="DC6" s="33">
        <f t="shared" si="11"/>
        <v>72.989999999999995</v>
      </c>
      <c r="DD6" s="33">
        <f t="shared" si="11"/>
        <v>71.97</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0.02</v>
      </c>
      <c r="EM6" s="33">
        <f t="shared" si="14"/>
        <v>0.01</v>
      </c>
      <c r="EN6" s="32" t="str">
        <f>IF(EN7="","",IF(EN7="-","【-】","【"&amp;SUBSTITUTE(TEXT(EN7,"#,##0.00"),"-","△")&amp;"】"))</f>
        <v>【0.03】</v>
      </c>
    </row>
    <row r="7" spans="1:144" s="34" customFormat="1">
      <c r="A7" s="26"/>
      <c r="B7" s="35">
        <v>2015</v>
      </c>
      <c r="C7" s="35">
        <v>92029</v>
      </c>
      <c r="D7" s="35">
        <v>47</v>
      </c>
      <c r="E7" s="35">
        <v>17</v>
      </c>
      <c r="F7" s="35">
        <v>5</v>
      </c>
      <c r="G7" s="35">
        <v>0</v>
      </c>
      <c r="H7" s="35" t="s">
        <v>96</v>
      </c>
      <c r="I7" s="35" t="s">
        <v>97</v>
      </c>
      <c r="J7" s="35" t="s">
        <v>98</v>
      </c>
      <c r="K7" s="35" t="s">
        <v>99</v>
      </c>
      <c r="L7" s="35" t="s">
        <v>100</v>
      </c>
      <c r="M7" s="36" t="s">
        <v>101</v>
      </c>
      <c r="N7" s="36" t="s">
        <v>102</v>
      </c>
      <c r="O7" s="36">
        <v>0.39</v>
      </c>
      <c r="P7" s="36">
        <v>90.3</v>
      </c>
      <c r="Q7" s="36">
        <v>2840</v>
      </c>
      <c r="R7" s="36">
        <v>152197</v>
      </c>
      <c r="S7" s="36">
        <v>177.76</v>
      </c>
      <c r="T7" s="36">
        <v>856.19</v>
      </c>
      <c r="U7" s="36">
        <v>595</v>
      </c>
      <c r="V7" s="36">
        <v>0.16</v>
      </c>
      <c r="W7" s="36">
        <v>3718.75</v>
      </c>
      <c r="X7" s="36">
        <v>95.4</v>
      </c>
      <c r="Y7" s="36">
        <v>98.81</v>
      </c>
      <c r="Z7" s="36">
        <v>98.31</v>
      </c>
      <c r="AA7" s="36">
        <v>99.6</v>
      </c>
      <c r="AB7" s="36">
        <v>99.81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1224.75</v>
      </c>
      <c r="BK7" s="36">
        <v>1144.05</v>
      </c>
      <c r="BL7" s="36">
        <v>1117.1099999999999</v>
      </c>
      <c r="BM7" s="36">
        <v>1044.8</v>
      </c>
      <c r="BN7" s="36">
        <v>1081.8</v>
      </c>
      <c r="BO7" s="36">
        <v>1015.77</v>
      </c>
      <c r="BP7" s="36">
        <v>86.4</v>
      </c>
      <c r="BQ7" s="36">
        <v>84.59</v>
      </c>
      <c r="BR7" s="36">
        <v>91.97</v>
      </c>
      <c r="BS7" s="36">
        <v>90.99</v>
      </c>
      <c r="BT7" s="36">
        <v>95.77</v>
      </c>
      <c r="BU7" s="36">
        <v>42.13</v>
      </c>
      <c r="BV7" s="36">
        <v>42.48</v>
      </c>
      <c r="BW7" s="36">
        <v>41.04</v>
      </c>
      <c r="BX7" s="36">
        <v>50.82</v>
      </c>
      <c r="BY7" s="36">
        <v>52.19</v>
      </c>
      <c r="BZ7" s="36">
        <v>52.78</v>
      </c>
      <c r="CA7" s="36">
        <v>163.44</v>
      </c>
      <c r="CB7" s="36">
        <v>166.89</v>
      </c>
      <c r="CC7" s="36">
        <v>153.97999999999999</v>
      </c>
      <c r="CD7" s="36">
        <v>157.49</v>
      </c>
      <c r="CE7" s="36">
        <v>150.83000000000001</v>
      </c>
      <c r="CF7" s="36">
        <v>348.41</v>
      </c>
      <c r="CG7" s="36">
        <v>343.8</v>
      </c>
      <c r="CH7" s="36">
        <v>357.08</v>
      </c>
      <c r="CI7" s="36">
        <v>300.52</v>
      </c>
      <c r="CJ7" s="36">
        <v>296.14</v>
      </c>
      <c r="CK7" s="36">
        <v>289.81</v>
      </c>
      <c r="CL7" s="36">
        <v>67.17</v>
      </c>
      <c r="CM7" s="36">
        <v>72.73</v>
      </c>
      <c r="CN7" s="36">
        <v>67.17</v>
      </c>
      <c r="CO7" s="36">
        <v>66.67</v>
      </c>
      <c r="CP7" s="36">
        <v>64.14</v>
      </c>
      <c r="CQ7" s="36">
        <v>46.85</v>
      </c>
      <c r="CR7" s="36">
        <v>46.06</v>
      </c>
      <c r="CS7" s="36">
        <v>45.95</v>
      </c>
      <c r="CT7" s="36">
        <v>53.24</v>
      </c>
      <c r="CU7" s="36">
        <v>52.31</v>
      </c>
      <c r="CV7" s="36">
        <v>52.74</v>
      </c>
      <c r="CW7" s="36">
        <v>78.739999999999995</v>
      </c>
      <c r="CX7" s="36">
        <v>78.39</v>
      </c>
      <c r="CY7" s="36">
        <v>78.62</v>
      </c>
      <c r="CZ7" s="36">
        <v>77.5</v>
      </c>
      <c r="DA7" s="36">
        <v>77.98</v>
      </c>
      <c r="DB7" s="36">
        <v>73.78</v>
      </c>
      <c r="DC7" s="36">
        <v>72.989999999999995</v>
      </c>
      <c r="DD7" s="36">
        <v>71.97</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栃木県</cp:lastModifiedBy>
  <cp:lastPrinted>2017-02-14T08:05:43Z</cp:lastPrinted>
  <dcterms:created xsi:type="dcterms:W3CDTF">2017-02-08T03:08:34Z</dcterms:created>
  <dcterms:modified xsi:type="dcterms:W3CDTF">2017-02-17T05:10:20Z</dcterms:modified>
  <cp:category/>
</cp:coreProperties>
</file>