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6下水（農集）未（宇高）\"/>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<sst xmlns="http://schemas.openxmlformats.org/spreadsheetml/2006/main" count="240" uniqueCount="125">
  <si>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</si>
  <si>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</si>
  <si>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</si>
  <si>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</si>
  <si>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</si>
  <si>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</si>
  <si>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</si>
  <si>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</si>
  <si>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</si>
  <si>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</si>
  <si>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</si>
  <si>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</si>
  <si>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</si>
  <si>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</si>
  <si>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</si>
  <si>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</si>
  <si>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</si>
  <si>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</si>
  <si>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</si>
  <si>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</si>
  <si>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</si>
  <si>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</si>
  <si>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</si>
  <si>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</si>
  <si>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</si>
  <si>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</si>
  <si>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</si>
  <si>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</si>
  <si>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</si>
  <si>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</si>
  <si>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</si>
  <si>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</si>
  <si>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</si>
  <si>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</si>
  <si>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</si>
  <si>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</si>
  <si>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</si>
  <si>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</si>
  <si>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</si>
  <si>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</si>
  <si>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</si>
  <si>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</si>
  <si>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</si>
  <si>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</si>
  <si>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</si>
  <si>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</si>
  <si>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</si>
  <si>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</si>
  <si>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</si>
  <si>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</si>
  <si>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</si>
  <si>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</si>
  <si>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</si>
  <si>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</si>
  <si>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</si>
  <si>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</si>
  <si>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</si>
  <si>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</si>
  <si>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</si>
  <si>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</si>
  <si>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</si>
  <si>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</si>
  <si>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</si>
  <si>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</si>
  <si>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</si>
  <si>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</si>
  <si>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</si>
  <si>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</si>
  <si>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</si>
  <si>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</si>
  <si>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</si>
  <si>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</si>
  <si>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</si>
  <si>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</si>
  <si>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</si>
  <si>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</si>
  <si>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</si>
  <si>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</si>
  <si>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</si>
  <si>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</si>
  <si>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</si>
  <si>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</si>
  <si>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</si>
  <si>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</si>
  <si>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</si>
  <si>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</si>
  <si>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</si>
  <si>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</si>
  <si>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</si>
  <si>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</si>
  <si>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</si>
  <si>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</si>
  <si>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</si>
  <si>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</si>
  <si>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</si>
  <si>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</si>
  <si>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</si>
  <si>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</si>
  <si>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</si>
  <si>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</si>
  <si>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</si>
  <si>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</si>
  <si>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</si>
  <si>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</si>
  <si>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</si>
  <si>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</si>
  <si>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</si>
  <si>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</si>
  <si>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</si>
  <si>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足利市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</si>
  <si>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</si>
  <si>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</si>
  <si>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</si>
  <si>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</si>
  <si>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</si>
  <si>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</si>
  <si>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</si>
  <si>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</si>
  <si>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</si>
  <si>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</si>
  <si>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</si>
  <si>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１１年度の供用開始と比較的新しい施設でありますが、今後、施設や管渠の改修・修繕・更新、維持管理に要する経費を平準化させるストックマネジメントの取り入れや安定的な汚水処理を実施するための施設の再編検討等、適正な維持管理を進める必要があります。</t>
    <rPh sb="74" eb="75">
      <t>ト</t>
    </rPh>
    <rPh sb="76" eb="77">
      <t>イ</t>
    </rPh>
    <rPh sb="79" eb="82">
      <t>アンテイテキ</t>
    </rPh>
    <rPh sb="83" eb="85">
      <t>オスイ</t>
    </rPh>
    <rPh sb="85" eb="87">
      <t>ショリ</t>
    </rPh>
    <rPh sb="88" eb="90">
      <t>ジッシ</t>
    </rPh>
    <rPh sb="100" eb="102">
      <t>ケントウ</t>
    </rPh>
    <rPh sb="102" eb="103">
      <t>トウ</t>
    </rPh>
    <rPh sb="112" eb="113">
      <t>スス</t>
    </rPh>
    <phoneticPr fontId="4"/>
  </si>
  <si>
    <t xml:space="preserve"> 足利市農業集落排水事業は、農業用水の水質保全及び農村環境の整備を図り、併せて公共用水域の水質保全に寄与することを目的に整備された汚水処理施設です。その事業区域は、平成１０年度に整備が完了し区域拡大の予定もないことから、施設等の維持管理が事業の中心となっており、老朽化の進む管渠等に対する投資経費を確保するための使用料収入の確保は最重要課題と考えます。
　しかし、老朽化する管渠や処理施設に係る更新費用が増加していく半面、人口の減少や節水機器の普及などにより、使用料収入の確保が難しくなってきている状況もあります。
　今後、安定的な汚水処理を可能にするために、汚水処理施設の再編を含めた維持管理計画の検討を進めてまいります。</t>
    <rPh sb="266" eb="268">
      <t>オスイ</t>
    </rPh>
    <rPh sb="268" eb="270">
      <t>ショリ</t>
    </rPh>
    <rPh sb="271" eb="273">
      <t>カノウ</t>
    </rPh>
    <rPh sb="280" eb="282">
      <t>オスイ</t>
    </rPh>
    <rPh sb="282" eb="284">
      <t>ショリ</t>
    </rPh>
    <rPh sb="284" eb="286">
      <t>シセツ</t>
    </rPh>
    <rPh sb="287" eb="289">
      <t>サイヘン</t>
    </rPh>
    <rPh sb="290" eb="291">
      <t>フク</t>
    </rPh>
    <rPh sb="293" eb="295">
      <t>イジ</t>
    </rPh>
    <rPh sb="295" eb="297">
      <t>カンリ</t>
    </rPh>
    <rPh sb="297" eb="299">
      <t>ケイカク</t>
    </rPh>
    <rPh sb="300" eb="302">
      <t>ケントウ</t>
    </rPh>
    <rPh sb="303" eb="304">
      <t>スス</t>
    </rPh>
    <phoneticPr fontId="4"/>
  </si>
  <si>
    <t>非設置</t>
    <rPh sb="0" eb="1">
      <t>ヒ</t>
    </rPh>
    <rPh sb="1" eb="3">
      <t>セッチ</t>
    </rPh>
    <phoneticPr fontId="4"/>
  </si>
  <si>
    <r>
      <t>　足利市の農業集落排水事業は、すでに事業区域内の整備が完了しており、維持管理業務が中心となっています。収益的支出比率は１００％に近い数字で推移しています。施設等の建設に要した元利償還金が影響しておりますが、平成３５年度以降はこの元利償還金の額が減少することから数字は改善する見通しです。
　経費回収率は１００％に近い数字で推移しており、類似団体平均、全国平均を上回る数字となって</t>
    </r>
    <r>
      <rPr>
        <sz val="11"/>
        <rFont val="ＭＳ ゴシック"/>
        <family val="3"/>
        <charset val="128"/>
      </rPr>
      <t>お</t>
    </r>
    <r>
      <rPr>
        <sz val="11"/>
        <color theme="1"/>
        <rFont val="ＭＳ ゴシック"/>
        <family val="3"/>
        <charset val="128"/>
      </rPr>
      <t>ります。また、汚水処理原価は、類似団体平均と比較すると低く抑えられています。今後も汚水処理経費を抑制しつつ、施設投資や施設更新との収支の均衡に配慮する必要があります。
　施設利用率は、水洗化率との比較から概ね適正な施設規模であると判断できます。
　水洗化率は、区域内人口の増減による変動は見られるものの、横ばい傾向が続いております。健全な経営に向けて使用料収入の確保は必須ですので、区域内の未接続世帯解消に向けた接続促進活動を実施していく必要があります。</t>
    </r>
    <rPh sb="1" eb="4">
      <t>アシカガシ</t>
    </rPh>
    <rPh sb="5" eb="13">
      <t>ノウギョウシュウラクハイスイジギョウ</t>
    </rPh>
    <rPh sb="18" eb="23">
      <t>ジギョウクイキナイ</t>
    </rPh>
    <rPh sb="24" eb="26">
      <t>セイビ</t>
    </rPh>
    <rPh sb="27" eb="29">
      <t>カンリョウ</t>
    </rPh>
    <rPh sb="34" eb="40">
      <t>イジカンリギョウム</t>
    </rPh>
    <rPh sb="41" eb="43">
      <t>チュウシン</t>
    </rPh>
    <rPh sb="51" eb="54">
      <t>シュウエキテキ</t>
    </rPh>
    <rPh sb="54" eb="56">
      <t>シシュツ</t>
    </rPh>
    <rPh sb="56" eb="58">
      <t>ヒリツ</t>
    </rPh>
    <rPh sb="64" eb="65">
      <t>チカ</t>
    </rPh>
    <rPh sb="66" eb="68">
      <t>スウジ</t>
    </rPh>
    <rPh sb="69" eb="71">
      <t>スイイ</t>
    </rPh>
    <rPh sb="77" eb="79">
      <t>シセツ</t>
    </rPh>
    <rPh sb="79" eb="80">
      <t>トウ</t>
    </rPh>
    <rPh sb="81" eb="83">
      <t>ケンセツ</t>
    </rPh>
    <rPh sb="84" eb="85">
      <t>ヨウ</t>
    </rPh>
    <rPh sb="87" eb="89">
      <t>ガンリ</t>
    </rPh>
    <rPh sb="89" eb="92">
      <t>ショウカンキン</t>
    </rPh>
    <rPh sb="93" eb="95">
      <t>エイキョウ</t>
    </rPh>
    <rPh sb="103" eb="105">
      <t>ヘイセイ</t>
    </rPh>
    <rPh sb="107" eb="108">
      <t>ネン</t>
    </rPh>
    <rPh sb="108" eb="109">
      <t>ド</t>
    </rPh>
    <rPh sb="109" eb="111">
      <t>イコウ</t>
    </rPh>
    <rPh sb="114" eb="116">
      <t>ガンリ</t>
    </rPh>
    <rPh sb="116" eb="118">
      <t>ショウカン</t>
    </rPh>
    <rPh sb="118" eb="119">
      <t>キン</t>
    </rPh>
    <rPh sb="120" eb="121">
      <t>ガク</t>
    </rPh>
    <rPh sb="122" eb="124">
      <t>ゲンショウ</t>
    </rPh>
    <rPh sb="130" eb="132">
      <t>スウジ</t>
    </rPh>
    <rPh sb="133" eb="135">
      <t>カイゼン</t>
    </rPh>
    <rPh sb="137" eb="139">
      <t>ミトオ</t>
    </rPh>
    <rPh sb="145" eb="147">
      <t>ケイヒ</t>
    </rPh>
    <rPh sb="147" eb="149">
      <t>カイシュウ</t>
    </rPh>
    <rPh sb="149" eb="150">
      <t>リツ</t>
    </rPh>
    <rPh sb="156" eb="157">
      <t>チカ</t>
    </rPh>
    <rPh sb="158" eb="160">
      <t>スウジ</t>
    </rPh>
    <rPh sb="161" eb="163">
      <t>スイイ</t>
    </rPh>
    <rPh sb="168" eb="170">
      <t>ルイジ</t>
    </rPh>
    <rPh sb="170" eb="172">
      <t>ダンタイ</t>
    </rPh>
    <rPh sb="172" eb="174">
      <t>ヘイキン</t>
    </rPh>
    <rPh sb="175" eb="177">
      <t>ゼンコク</t>
    </rPh>
    <rPh sb="177" eb="179">
      <t>ヘイキン</t>
    </rPh>
    <rPh sb="180" eb="182">
      <t>ウワマワ</t>
    </rPh>
    <rPh sb="183" eb="185">
      <t>スウジ</t>
    </rPh>
    <rPh sb="197" eb="199">
      <t>オスイ</t>
    </rPh>
    <rPh sb="199" eb="201">
      <t>ショリ</t>
    </rPh>
    <rPh sb="201" eb="203">
      <t>ゲンカ</t>
    </rPh>
    <rPh sb="205" eb="207">
      <t>ルイジ</t>
    </rPh>
    <rPh sb="207" eb="209">
      <t>ダンタイ</t>
    </rPh>
    <rPh sb="209" eb="211">
      <t>ヘイキン</t>
    </rPh>
    <rPh sb="212" eb="214">
      <t>ヒカク</t>
    </rPh>
    <rPh sb="217" eb="218">
      <t>ヒク</t>
    </rPh>
    <rPh sb="219" eb="220">
      <t>オサ</t>
    </rPh>
    <rPh sb="228" eb="230">
      <t>コンゴ</t>
    </rPh>
    <rPh sb="231" eb="233">
      <t>オスイ</t>
    </rPh>
    <rPh sb="233" eb="235">
      <t>ショリ</t>
    </rPh>
    <rPh sb="235" eb="237">
      <t>ケイヒ</t>
    </rPh>
    <rPh sb="238" eb="240">
      <t>ヨクセイ</t>
    </rPh>
    <rPh sb="244" eb="246">
      <t>シセツ</t>
    </rPh>
    <rPh sb="246" eb="248">
      <t>トウシ</t>
    </rPh>
    <rPh sb="249" eb="251">
      <t>シセツ</t>
    </rPh>
    <rPh sb="251" eb="253">
      <t>コウシン</t>
    </rPh>
    <rPh sb="255" eb="257">
      <t>シュウシ</t>
    </rPh>
    <rPh sb="258" eb="260">
      <t>キンコウ</t>
    </rPh>
    <rPh sb="261" eb="263">
      <t>ハイリョ</t>
    </rPh>
    <rPh sb="265" eb="267">
      <t>ヒツヨウ</t>
    </rPh>
    <rPh sb="275" eb="277">
      <t>シセツ</t>
    </rPh>
    <rPh sb="277" eb="279">
      <t>リヨウ</t>
    </rPh>
    <rPh sb="279" eb="280">
      <t>リツ</t>
    </rPh>
    <rPh sb="282" eb="284">
      <t>スイセン</t>
    </rPh>
    <rPh sb="284" eb="285">
      <t>カ</t>
    </rPh>
    <rPh sb="285" eb="286">
      <t>リツ</t>
    </rPh>
    <rPh sb="288" eb="290">
      <t>ヒカク</t>
    </rPh>
    <rPh sb="292" eb="293">
      <t>オオム</t>
    </rPh>
    <rPh sb="294" eb="296">
      <t>テキセイ</t>
    </rPh>
    <rPh sb="297" eb="299">
      <t>シセツ</t>
    </rPh>
    <rPh sb="299" eb="301">
      <t>キボ</t>
    </rPh>
    <rPh sb="305" eb="307">
      <t>ハンダン</t>
    </rPh>
    <rPh sb="314" eb="317">
      <t>スイセンカ</t>
    </rPh>
    <rPh sb="317" eb="318">
      <t>リツ</t>
    </rPh>
    <rPh sb="320" eb="323">
      <t>クイキナイ</t>
    </rPh>
    <rPh sb="323" eb="325">
      <t>ジンコウ</t>
    </rPh>
    <rPh sb="326" eb="328">
      <t>ゾウゲン</t>
    </rPh>
    <rPh sb="331" eb="333">
      <t>ヘンドウ</t>
    </rPh>
    <rPh sb="334" eb="335">
      <t>ミ</t>
    </rPh>
    <rPh sb="342" eb="343">
      <t>ヨコ</t>
    </rPh>
    <rPh sb="345" eb="347">
      <t>ケイコウ</t>
    </rPh>
    <rPh sb="348" eb="349">
      <t>ツヅ</t>
    </rPh>
    <rPh sb="356" eb="358">
      <t>ケンゼン</t>
    </rPh>
    <rPh sb="359" eb="361">
      <t>ケイエイ</t>
    </rPh>
    <rPh sb="362" eb="363">
      <t>ム</t>
    </rPh>
    <rPh sb="365" eb="368">
      <t>シヨウリョウ</t>
    </rPh>
    <rPh sb="368" eb="370">
      <t>シュウニュウ</t>
    </rPh>
    <rPh sb="371" eb="373">
      <t>カクホ</t>
    </rPh>
    <rPh sb="374" eb="376">
      <t>ヒッス</t>
    </rPh>
    <rPh sb="381" eb="384">
      <t>クイキナイ</t>
    </rPh>
    <rPh sb="385" eb="388">
      <t>ミセツゾク</t>
    </rPh>
    <rPh sb="388" eb="390">
      <t>セタイ</t>
    </rPh>
    <rPh sb="390" eb="392">
      <t>カイショウ</t>
    </rPh>
    <rPh sb="393" eb="394">
      <t>ム</t>
    </rPh>
    <rPh sb="396" eb="398">
      <t>セツゾク</t>
    </rPh>
    <rPh sb="398" eb="400">
      <t>ソクシン</t>
    </rPh>
    <rPh sb="400" eb="402">
      <t>カツドウ</t>
    </rPh>
    <rPh sb="403" eb="405">
      <t>ジッシ</t>
    </rPh>
    <rPh sb="409" eb="4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</si>
</sst>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4C-470D-B3C5-BA5258D467EA}"/>
            </c:ext>
          </c:extLst>
        </c:ser>
        <c:dLbls>
          <c:showLegendKey val="0"/>
          <c:showVal val="0"/>
          <c:showCatName val="0"/>
          <c:showSerName val="0"/>
          <c:showPercent val="0"/>
          <c:showBubbleSize val="0"/>
        </c:dLbls>
        <c:gapWidth val="150"/>
        <c:axId val="181058672"/>
        <c:axId val="181060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A24C-470D-B3C5-BA5258D467EA}"/>
            </c:ext>
          </c:extLst>
        </c:ser>
        <c:dLbls>
          <c:showLegendKey val="0"/>
          <c:showVal val="0"/>
          <c:showCatName val="0"/>
          <c:showSerName val="0"/>
          <c:showPercent val="0"/>
          <c:showBubbleSize val="0"/>
        </c:dLbls>
        <c:marker val="1"/>
        <c:smooth val="0"/>
        <c:axId val="181058672"/>
        <c:axId val="181060152"/>
      </c:lineChart>
      <c:dateAx>
        <c:axId val="181058672"/>
        <c:scaling>
          <c:orientation val="minMax"/>
        </c:scaling>
        <c:delete val="1"/>
        <c:axPos val="b"/>
        <c:numFmt formatCode="ge" sourceLinked="1"/>
        <c:majorTickMark val="none"/>
        <c:minorTickMark val="none"/>
        <c:tickLblPos val="none"/>
        <c:crossAx val="181060152"/>
        <c:crosses val="autoZero"/>
        <c:auto val="1"/>
        <c:lblOffset val="100"/>
        <c:baseTimeUnit val="years"/>
      </c:dateAx>
      <c:valAx>
        <c:axId val="18106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5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72.73</c:v>
                </c:pt>
                <c:pt idx="1">
                  <c:v>67.17</c:v>
                </c:pt>
                <c:pt idx="2">
                  <c:v>66.67</c:v>
                </c:pt>
                <c:pt idx="3">
                  <c:v>64.14</c:v>
                </c:pt>
                <c:pt idx="4">
                  <c:v>65.150000000000006</c:v>
                </c:pt>
              </c:numCache>
            </c:numRef>
          </c:val>
          <c:extLst xmlns:c16r2="http://schemas.microsoft.com/office/drawing/2015/06/chart">
            <c:ext xmlns:c16="http://schemas.microsoft.com/office/drawing/2014/chart" uri="{C3380CC4-5D6E-409C-BE32-E72D297353CC}">
              <c16:uniqueId val="{00000000-98BE-44F7-B52D-8B65CE67EEA6}"/>
            </c:ext>
          </c:extLst>
        </c:ser>
        <c:dLbls>
          <c:showLegendKey val="0"/>
          <c:showVal val="0"/>
          <c:showCatName val="0"/>
          <c:showSerName val="0"/>
          <c:showPercent val="0"/>
          <c:showBubbleSize val="0"/>
        </c:dLbls>
        <c:gapWidth val="150"/>
        <c:axId val="181944160"/>
        <c:axId val="18194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98BE-44F7-B52D-8B65CE67EEA6}"/>
            </c:ext>
          </c:extLst>
        </c:ser>
        <c:dLbls>
          <c:showLegendKey val="0"/>
          <c:showVal val="0"/>
          <c:showCatName val="0"/>
          <c:showSerName val="0"/>
          <c:showPercent val="0"/>
          <c:showBubbleSize val="0"/>
        </c:dLbls>
        <c:marker val="1"/>
        <c:smooth val="0"/>
        <c:axId val="181944160"/>
        <c:axId val="181944552"/>
      </c:lineChart>
      <c:dateAx>
        <c:axId val="181944160"/>
        <c:scaling>
          <c:orientation val="minMax"/>
        </c:scaling>
        <c:delete val="1"/>
        <c:axPos val="b"/>
        <c:numFmt formatCode="ge" sourceLinked="1"/>
        <c:majorTickMark val="none"/>
        <c:minorTickMark val="none"/>
        <c:tickLblPos val="none"/>
        <c:crossAx val="181944552"/>
        <c:crosses val="autoZero"/>
        <c:auto val="1"/>
        <c:lblOffset val="100"/>
        <c:baseTimeUnit val="years"/>
      </c:dateAx>
      <c:valAx>
        <c:axId val="18194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78.39</c:v>
                </c:pt>
                <c:pt idx="1">
                  <c:v>78.62</c:v>
                </c:pt>
                <c:pt idx="2">
                  <c:v>77.5</c:v>
                </c:pt>
                <c:pt idx="3">
                  <c:v>77.98</c:v>
                </c:pt>
                <c:pt idx="4">
                  <c:v>78.14</c:v>
                </c:pt>
              </c:numCache>
            </c:numRef>
          </c:val>
          <c:extLst xmlns:c16r2="http://schemas.microsoft.com/office/drawing/2015/06/chart">
            <c:ext xmlns:c16="http://schemas.microsoft.com/office/drawing/2014/chart" uri="{C3380CC4-5D6E-409C-BE32-E72D297353CC}">
              <c16:uniqueId val="{00000000-7A77-4D01-854C-B33403467B27}"/>
            </c:ext>
          </c:extLst>
        </c:ser>
        <c:dLbls>
          <c:showLegendKey val="0"/>
          <c:showVal val="0"/>
          <c:showCatName val="0"/>
          <c:showSerName val="0"/>
          <c:showPercent val="0"/>
          <c:showBubbleSize val="0"/>
        </c:dLbls>
        <c:gapWidth val="150"/>
        <c:axId val="181945728"/>
        <c:axId val="18194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7A77-4D01-854C-B33403467B27}"/>
            </c:ext>
          </c:extLst>
        </c:ser>
        <c:dLbls>
          <c:showLegendKey val="0"/>
          <c:showVal val="0"/>
          <c:showCatName val="0"/>
          <c:showSerName val="0"/>
          <c:showPercent val="0"/>
          <c:showBubbleSize val="0"/>
        </c:dLbls>
        <c:marker val="1"/>
        <c:smooth val="0"/>
        <c:axId val="181945728"/>
        <c:axId val="181946120"/>
      </c:lineChart>
      <c:dateAx>
        <c:axId val="181945728"/>
        <c:scaling>
          <c:orientation val="minMax"/>
        </c:scaling>
        <c:delete val="1"/>
        <c:axPos val="b"/>
        <c:numFmt formatCode="ge" sourceLinked="1"/>
        <c:majorTickMark val="none"/>
        <c:minorTickMark val="none"/>
        <c:tickLblPos val="none"/>
        <c:crossAx val="181946120"/>
        <c:crosses val="autoZero"/>
        <c:auto val="1"/>
        <c:lblOffset val="100"/>
        <c:baseTimeUnit val="years"/>
      </c:dateAx>
      <c:valAx>
        <c:axId val="18194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98.81</c:v>
                </c:pt>
                <c:pt idx="1">
                  <c:v>98.31</c:v>
                </c:pt>
                <c:pt idx="2">
                  <c:v>99.6</c:v>
                </c:pt>
                <c:pt idx="3">
                  <c:v>99.81</c:v>
                </c:pt>
                <c:pt idx="4">
                  <c:v>99.81</c:v>
                </c:pt>
              </c:numCache>
            </c:numRef>
          </c:val>
          <c:extLst xmlns:c16r2="http://schemas.microsoft.com/office/drawing/2015/06/chart">
            <c:ext xmlns:c16="http://schemas.microsoft.com/office/drawing/2014/chart" uri="{C3380CC4-5D6E-409C-BE32-E72D297353CC}">
              <c16:uniqueId val="{00000000-A7C9-41D5-AA2E-90775692A049}"/>
            </c:ext>
          </c:extLst>
        </c:ser>
        <c:dLbls>
          <c:showLegendKey val="0"/>
          <c:showVal val="0"/>
          <c:showCatName val="0"/>
          <c:showSerName val="0"/>
          <c:showPercent val="0"/>
          <c:showBubbleSize val="0"/>
        </c:dLbls>
        <c:gapWidth val="150"/>
        <c:axId val="181241456"/>
        <c:axId val="18124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C9-41D5-AA2E-90775692A049}"/>
            </c:ext>
          </c:extLst>
        </c:ser>
        <c:dLbls>
          <c:showLegendKey val="0"/>
          <c:showVal val="0"/>
          <c:showCatName val="0"/>
          <c:showSerName val="0"/>
          <c:showPercent val="0"/>
          <c:showBubbleSize val="0"/>
        </c:dLbls>
        <c:marker val="1"/>
        <c:smooth val="0"/>
        <c:axId val="181241456"/>
        <c:axId val="181241840"/>
      </c:lineChart>
      <c:dateAx>
        <c:axId val="181241456"/>
        <c:scaling>
          <c:orientation val="minMax"/>
        </c:scaling>
        <c:delete val="1"/>
        <c:axPos val="b"/>
        <c:numFmt formatCode="ge" sourceLinked="1"/>
        <c:majorTickMark val="none"/>
        <c:minorTickMark val="none"/>
        <c:tickLblPos val="none"/>
        <c:crossAx val="181241840"/>
        <c:crosses val="autoZero"/>
        <c:auto val="1"/>
        <c:lblOffset val="100"/>
        <c:baseTimeUnit val="years"/>
      </c:dateAx>
      <c:valAx>
        <c:axId val="18124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4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42-4C84-87AA-3A8CCF8BEEED}"/>
            </c:ext>
          </c:extLst>
        </c:ser>
        <c:dLbls>
          <c:showLegendKey val="0"/>
          <c:showVal val="0"/>
          <c:showCatName val="0"/>
          <c:showSerName val="0"/>
          <c:showPercent val="0"/>
          <c:showBubbleSize val="0"/>
        </c:dLbls>
        <c:gapWidth val="150"/>
        <c:axId val="181796224"/>
        <c:axId val="18185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42-4C84-87AA-3A8CCF8BEEED}"/>
            </c:ext>
          </c:extLst>
        </c:ser>
        <c:dLbls>
          <c:showLegendKey val="0"/>
          <c:showVal val="0"/>
          <c:showCatName val="0"/>
          <c:showSerName val="0"/>
          <c:showPercent val="0"/>
          <c:showBubbleSize val="0"/>
        </c:dLbls>
        <c:marker val="1"/>
        <c:smooth val="0"/>
        <c:axId val="181796224"/>
        <c:axId val="181857168"/>
      </c:lineChart>
      <c:dateAx>
        <c:axId val="181796224"/>
        <c:scaling>
          <c:orientation val="minMax"/>
        </c:scaling>
        <c:delete val="1"/>
        <c:axPos val="b"/>
        <c:numFmt formatCode="ge" sourceLinked="1"/>
        <c:majorTickMark val="none"/>
        <c:minorTickMark val="none"/>
        <c:tickLblPos val="none"/>
        <c:crossAx val="181857168"/>
        <c:crosses val="autoZero"/>
        <c:auto val="1"/>
        <c:lblOffset val="100"/>
        <c:baseTimeUnit val="years"/>
      </c:dateAx>
      <c:valAx>
        <c:axId val="18185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8B-423C-8493-7C9B465519B3}"/>
            </c:ext>
          </c:extLst>
        </c:ser>
        <c:dLbls>
          <c:showLegendKey val="0"/>
          <c:showVal val="0"/>
          <c:showCatName val="0"/>
          <c:showSerName val="0"/>
          <c:showPercent val="0"/>
          <c:showBubbleSize val="0"/>
        </c:dLbls>
        <c:gapWidth val="150"/>
        <c:axId val="181833536"/>
        <c:axId val="11629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8B-423C-8493-7C9B465519B3}"/>
            </c:ext>
          </c:extLst>
        </c:ser>
        <c:dLbls>
          <c:showLegendKey val="0"/>
          <c:showVal val="0"/>
          <c:showCatName val="0"/>
          <c:showSerName val="0"/>
          <c:showPercent val="0"/>
          <c:showBubbleSize val="0"/>
        </c:dLbls>
        <c:marker val="1"/>
        <c:smooth val="0"/>
        <c:axId val="181833536"/>
        <c:axId val="116291456"/>
      </c:lineChart>
      <c:dateAx>
        <c:axId val="181833536"/>
        <c:scaling>
          <c:orientation val="minMax"/>
        </c:scaling>
        <c:delete val="1"/>
        <c:axPos val="b"/>
        <c:numFmt formatCode="ge" sourceLinked="1"/>
        <c:majorTickMark val="none"/>
        <c:minorTickMark val="none"/>
        <c:tickLblPos val="none"/>
        <c:crossAx val="116291456"/>
        <c:crosses val="autoZero"/>
        <c:auto val="1"/>
        <c:lblOffset val="100"/>
        <c:baseTimeUnit val="years"/>
      </c:dateAx>
      <c:valAx>
        <c:axId val="1162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D9-4703-AD9A-F90A648DD402}"/>
            </c:ext>
          </c:extLst>
        </c:ser>
        <c:dLbls>
          <c:showLegendKey val="0"/>
          <c:showVal val="0"/>
          <c:showCatName val="0"/>
          <c:showSerName val="0"/>
          <c:showPercent val="0"/>
          <c:showBubbleSize val="0"/>
        </c:dLbls>
        <c:gapWidth val="150"/>
        <c:axId val="116294592"/>
        <c:axId val="11629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D9-4703-AD9A-F90A648DD402}"/>
            </c:ext>
          </c:extLst>
        </c:ser>
        <c:dLbls>
          <c:showLegendKey val="0"/>
          <c:showVal val="0"/>
          <c:showCatName val="0"/>
          <c:showSerName val="0"/>
          <c:showPercent val="0"/>
          <c:showBubbleSize val="0"/>
        </c:dLbls>
        <c:marker val="1"/>
        <c:smooth val="0"/>
        <c:axId val="116294592"/>
        <c:axId val="116294984"/>
      </c:lineChart>
      <c:dateAx>
        <c:axId val="116294592"/>
        <c:scaling>
          <c:orientation val="minMax"/>
        </c:scaling>
        <c:delete val="1"/>
        <c:axPos val="b"/>
        <c:numFmt formatCode="ge" sourceLinked="1"/>
        <c:majorTickMark val="none"/>
        <c:minorTickMark val="none"/>
        <c:tickLblPos val="none"/>
        <c:crossAx val="116294984"/>
        <c:crosses val="autoZero"/>
        <c:auto val="1"/>
        <c:lblOffset val="100"/>
        <c:baseTimeUnit val="years"/>
      </c:dateAx>
      <c:valAx>
        <c:axId val="11629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88-4029-9BCA-BD324A7DF284}"/>
            </c:ext>
          </c:extLst>
        </c:ser>
        <c:dLbls>
          <c:showLegendKey val="0"/>
          <c:showVal val="0"/>
          <c:showCatName val="0"/>
          <c:showSerName val="0"/>
          <c:showPercent val="0"/>
          <c:showBubbleSize val="0"/>
        </c:dLbls>
        <c:gapWidth val="150"/>
        <c:axId val="116296160"/>
        <c:axId val="18171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88-4029-9BCA-BD324A7DF284}"/>
            </c:ext>
          </c:extLst>
        </c:ser>
        <c:dLbls>
          <c:showLegendKey val="0"/>
          <c:showVal val="0"/>
          <c:showCatName val="0"/>
          <c:showSerName val="0"/>
          <c:showPercent val="0"/>
          <c:showBubbleSize val="0"/>
        </c:dLbls>
        <c:marker val="1"/>
        <c:smooth val="0"/>
        <c:axId val="116296160"/>
        <c:axId val="181715392"/>
      </c:lineChart>
      <c:dateAx>
        <c:axId val="116296160"/>
        <c:scaling>
          <c:orientation val="minMax"/>
        </c:scaling>
        <c:delete val="1"/>
        <c:axPos val="b"/>
        <c:numFmt formatCode="ge" sourceLinked="1"/>
        <c:majorTickMark val="none"/>
        <c:minorTickMark val="none"/>
        <c:tickLblPos val="none"/>
        <c:crossAx val="181715392"/>
        <c:crosses val="autoZero"/>
        <c:auto val="1"/>
        <c:lblOffset val="100"/>
        <c:baseTimeUnit val="years"/>
      </c:dateAx>
      <c:valAx>
        <c:axId val="1817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75-4985-8C8E-C99BEDE51AA7}"/>
            </c:ext>
          </c:extLst>
        </c:ser>
        <c:dLbls>
          <c:showLegendKey val="0"/>
          <c:showVal val="0"/>
          <c:showCatName val="0"/>
          <c:showSerName val="0"/>
          <c:showPercent val="0"/>
          <c:showBubbleSize val="0"/>
        </c:dLbls>
        <c:gapWidth val="150"/>
        <c:axId val="116293808"/>
        <c:axId val="11629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9E75-4985-8C8E-C99BEDE51AA7}"/>
            </c:ext>
          </c:extLst>
        </c:ser>
        <c:dLbls>
          <c:showLegendKey val="0"/>
          <c:showVal val="0"/>
          <c:showCatName val="0"/>
          <c:showSerName val="0"/>
          <c:showPercent val="0"/>
          <c:showBubbleSize val="0"/>
        </c:dLbls>
        <c:marker val="1"/>
        <c:smooth val="0"/>
        <c:axId val="116293808"/>
        <c:axId val="116293416"/>
      </c:lineChart>
      <c:dateAx>
        <c:axId val="116293808"/>
        <c:scaling>
          <c:orientation val="minMax"/>
        </c:scaling>
        <c:delete val="1"/>
        <c:axPos val="b"/>
        <c:numFmt formatCode="ge" sourceLinked="1"/>
        <c:majorTickMark val="none"/>
        <c:minorTickMark val="none"/>
        <c:tickLblPos val="none"/>
        <c:crossAx val="116293416"/>
        <c:crosses val="autoZero"/>
        <c:auto val="1"/>
        <c:lblOffset val="100"/>
        <c:baseTimeUnit val="years"/>
      </c:dateAx>
      <c:valAx>
        <c:axId val="11629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9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84.59</c:v>
                </c:pt>
                <c:pt idx="1">
                  <c:v>91.97</c:v>
                </c:pt>
                <c:pt idx="2">
                  <c:v>90.99</c:v>
                </c:pt>
                <c:pt idx="3">
                  <c:v>95.77</c:v>
                </c:pt>
                <c:pt idx="4">
                  <c:v>89.27</c:v>
                </c:pt>
              </c:numCache>
            </c:numRef>
          </c:val>
          <c:extLst xmlns:c16r2="http://schemas.microsoft.com/office/drawing/2015/06/chart">
            <c:ext xmlns:c16="http://schemas.microsoft.com/office/drawing/2014/chart" uri="{C3380CC4-5D6E-409C-BE32-E72D297353CC}">
              <c16:uniqueId val="{00000000-D3BE-4AA3-A32E-E8780F7C7B9F}"/>
            </c:ext>
          </c:extLst>
        </c:ser>
        <c:dLbls>
          <c:showLegendKey val="0"/>
          <c:showVal val="0"/>
          <c:showCatName val="0"/>
          <c:showSerName val="0"/>
          <c:showPercent val="0"/>
          <c:showBubbleSize val="0"/>
        </c:dLbls>
        <c:gapWidth val="150"/>
        <c:axId val="116294200"/>
        <c:axId val="18171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D3BE-4AA3-A32E-E8780F7C7B9F}"/>
            </c:ext>
          </c:extLst>
        </c:ser>
        <c:dLbls>
          <c:showLegendKey val="0"/>
          <c:showVal val="0"/>
          <c:showCatName val="0"/>
          <c:showSerName val="0"/>
          <c:showPercent val="0"/>
          <c:showBubbleSize val="0"/>
        </c:dLbls>
        <c:marker val="1"/>
        <c:smooth val="0"/>
        <c:axId val="116294200"/>
        <c:axId val="181716568"/>
      </c:lineChart>
      <c:dateAx>
        <c:axId val="116294200"/>
        <c:scaling>
          <c:orientation val="minMax"/>
        </c:scaling>
        <c:delete val="1"/>
        <c:axPos val="b"/>
        <c:numFmt formatCode="ge" sourceLinked="1"/>
        <c:majorTickMark val="none"/>
        <c:minorTickMark val="none"/>
        <c:tickLblPos val="none"/>
        <c:crossAx val="181716568"/>
        <c:crosses val="autoZero"/>
        <c:auto val="1"/>
        <c:lblOffset val="100"/>
        <c:baseTimeUnit val="years"/>
      </c:dateAx>
      <c:valAx>
        <c:axId val="18171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9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166.89</c:v>
                </c:pt>
                <c:pt idx="1">
                  <c:v>153.97999999999999</c:v>
                </c:pt>
                <c:pt idx="2">
                  <c:v>157.49</c:v>
                </c:pt>
                <c:pt idx="3">
                  <c:v>150.83000000000001</c:v>
                </c:pt>
                <c:pt idx="4">
                  <c:v>160.84</c:v>
                </c:pt>
              </c:numCache>
            </c:numRef>
          </c:val>
          <c:extLst xmlns:c16r2="http://schemas.microsoft.com/office/drawing/2015/06/chart">
            <c:ext xmlns:c16="http://schemas.microsoft.com/office/drawing/2014/chart" uri="{C3380CC4-5D6E-409C-BE32-E72D297353CC}">
              <c16:uniqueId val="{00000000-2174-4711-A079-9120111D13F6}"/>
            </c:ext>
          </c:extLst>
        </c:ser>
        <c:dLbls>
          <c:showLegendKey val="0"/>
          <c:showVal val="0"/>
          <c:showCatName val="0"/>
          <c:showSerName val="0"/>
          <c:showPercent val="0"/>
          <c:showBubbleSize val="0"/>
        </c:dLbls>
        <c:gapWidth val="150"/>
        <c:axId val="181717744"/>
        <c:axId val="18171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2174-4711-A079-9120111D13F6}"/>
            </c:ext>
          </c:extLst>
        </c:ser>
        <c:dLbls>
          <c:showLegendKey val="0"/>
          <c:showVal val="0"/>
          <c:showCatName val="0"/>
          <c:showSerName val="0"/>
          <c:showPercent val="0"/>
          <c:showBubbleSize val="0"/>
        </c:dLbls>
        <c:marker val="1"/>
        <c:smooth val="0"/>
        <c:axId val="181717744"/>
        <c:axId val="181718136"/>
      </c:lineChart>
      <c:dateAx>
        <c:axId val="181717744"/>
        <c:scaling>
          <c:orientation val="minMax"/>
        </c:scaling>
        <c:delete val="1"/>
        <c:axPos val="b"/>
        <c:numFmt formatCode="ge" sourceLinked="1"/>
        <c:majorTickMark val="none"/>
        <c:minorTickMark val="none"/>
        <c:tickLblPos val="none"/>
        <c:crossAx val="181718136"/>
        <c:crosses val="autoZero"/>
        <c:auto val="1"/>
        <c:lblOffset val="100"/>
        <c:baseTimeUnit val="years"/>
      </c:dateAx>
      <c:valAx>
        <c:axId val="18171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1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4" t="str">
        <f>データ!H6</f>
        <v>栃木県　足利市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83" t="s">
        <v>123</v>
      </c>
      <c r="AE8" s="83"/>
      <c r="AF8" s="83"/>
      <c r="AG8" s="83"/>
      <c r="AH8" s="83"/>
      <c r="AI8" s="83"/>
      <c r="AJ8" s="83"/>
      <c r="AK8" s="4"/>
      <c r="AL8" s="67">
        <f>データ!S6</f>
        <v>151248</v>
      </c>
      <c r="AM8" s="67"/>
      <c r="AN8" s="67"/>
      <c r="AO8" s="67"/>
      <c r="AP8" s="67"/>
      <c r="AQ8" s="67"/>
      <c r="AR8" s="67"/>
      <c r="AS8" s="67"/>
      <c r="AT8" s="66">
        <f>データ!T6</f>
        <v>177.76</v>
      </c>
      <c r="AU8" s="66"/>
      <c r="AV8" s="66"/>
      <c r="AW8" s="66"/>
      <c r="AX8" s="66"/>
      <c r="AY8" s="66"/>
      <c r="AZ8" s="66"/>
      <c r="BA8" s="66"/>
      <c r="BB8" s="66">
        <f>データ!U6</f>
        <v>850.86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0.39</v>
      </c>
      <c r="Q10" s="66"/>
      <c r="R10" s="66"/>
      <c r="S10" s="66"/>
      <c r="T10" s="66"/>
      <c r="U10" s="66"/>
      <c r="V10" s="66"/>
      <c r="W10" s="66">
        <f>データ!Q6</f>
        <v>86.94</v>
      </c>
      <c r="X10" s="66"/>
      <c r="Y10" s="66"/>
      <c r="Z10" s="66"/>
      <c r="AA10" s="66"/>
      <c r="AB10" s="66"/>
      <c r="AC10" s="66"/>
      <c r="AD10" s="67">
        <f>データ!R6</f>
        <v>2840</v>
      </c>
      <c r="AE10" s="67"/>
      <c r="AF10" s="67"/>
      <c r="AG10" s="67"/>
      <c r="AH10" s="67"/>
      <c r="AI10" s="67"/>
      <c r="AJ10" s="67"/>
      <c r="AK10" s="2"/>
      <c r="AL10" s="67">
        <f>データ!V6</f>
        <v>581</v>
      </c>
      <c r="AM10" s="67"/>
      <c r="AN10" s="67"/>
      <c r="AO10" s="67"/>
      <c r="AP10" s="67"/>
      <c r="AQ10" s="67"/>
      <c r="AR10" s="67"/>
      <c r="AS10" s="67"/>
      <c r="AT10" s="66">
        <f>データ!W6</f>
        <v>0.16</v>
      </c>
      <c r="AU10" s="66"/>
      <c r="AV10" s="66"/>
      <c r="AW10" s="66"/>
      <c r="AX10" s="66"/>
      <c r="AY10" s="66"/>
      <c r="AZ10" s="66"/>
      <c r="BA10" s="66"/>
      <c r="BB10" s="66">
        <f>データ!X6</f>
        <v>3631.25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68</v>
      </c>
      <c r="B4" s="30"/>
      <c r="C4" s="30"/>
      <c r="D4" s="30"/>
      <c r="E4" s="30"/>
      <c r="F4" s="30"/>
      <c r="G4" s="30"/>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92029</v>
      </c>
      <c r="D6" s="33">
        <f t="shared" si="3"/>
        <v>47</v>
      </c>
      <c r="E6" s="33">
        <f t="shared" si="3"/>
        <v>17</v>
      </c>
      <c r="F6" s="33">
        <f t="shared" si="3"/>
        <v>5</v>
      </c>
      <c r="G6" s="33">
        <f t="shared" si="3"/>
        <v>0</v>
      </c>
      <c r="H6" s="33" t="str">
        <f t="shared" si="3"/>
        <v>栃木県　足利市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0.39</v>
      </c>
      <c r="Q6" s="34">
        <f t="shared" si="3"/>
        <v>86.94</v>
      </c>
      <c r="R6" s="34">
        <f t="shared" si="3"/>
        <v>2840</v>
      </c>
      <c r="S6" s="34">
        <f t="shared" si="3"/>
        <v>151248</v>
      </c>
      <c r="T6" s="34">
        <f t="shared" si="3"/>
        <v>177.76</v>
      </c>
      <c r="U6" s="34">
        <f t="shared" si="3"/>
        <v>850.86</v>
      </c>
      <c r="V6" s="34">
        <f t="shared" si="3"/>
        <v>581</v>
      </c>
      <c r="W6" s="34">
        <f t="shared" si="3"/>
        <v>0.16</v>
      </c>
      <c r="X6" s="34">
        <f t="shared" si="3"/>
        <v>3631.25</v>
      </c>
      <c r="Y6" s="35">
        <f>IF(Y7="",NA(),Y7)</f>
        <v>98.81</v>
      </c>
      <c r="Z6" s="35">
        <f t="shared" ref="Z6:AH6" si="4">IF(Z7="",NA(),Z7)</f>
        <v>98.31</v>
      </c>
      <c r="AA6" s="35">
        <f t="shared" si="4"/>
        <v>99.6</v>
      </c>
      <c r="AB6" s="35">
        <f t="shared" si="4"/>
        <v>99.81</v>
      </c>
      <c r="AC6" s="35">
        <f t="shared" si="4"/>
        <v>99.81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84.59</v>
      </c>
      <c r="BR6" s="35">
        <f t="shared" ref="BR6:BZ6" si="8">IF(BR7="",NA(),BR7)</f>
        <v>91.97</v>
      </c>
      <c r="BS6" s="35">
        <f t="shared" si="8"/>
        <v>90.99</v>
      </c>
      <c r="BT6" s="35">
        <f t="shared" si="8"/>
        <v>95.77</v>
      </c>
      <c r="BU6" s="35">
        <f t="shared" si="8"/>
        <v>89.27</v>
      </c>
      <c r="BV6" s="35">
        <f t="shared" si="8"/>
        <v>42.48</v>
      </c>
      <c r="BW6" s="35">
        <f t="shared" si="8"/>
        <v>41.04</v>
      </c>
      <c r="BX6" s="35">
        <f t="shared" si="8"/>
        <v>50.82</v>
      </c>
      <c r="BY6" s="35">
        <f t="shared" si="8"/>
        <v>52.19</v>
      </c>
      <c r="BZ6" s="35">
        <f t="shared" si="8"/>
        <v>55.32</v>
      </c>
      <c r="CA6" s="34" t="str">
        <f>IF(CA7="","",IF(CA7="-","【-】","【"&amp;SUBSTITUTE(TEXT(CA7,"#,##0.00"),"-","△")&amp;"】"))</f>
        <v>【55.73】</v>
      </c>
      <c r="CB6" s="35">
        <f>IF(CB7="",NA(),CB7)</f>
        <v>166.89</v>
      </c>
      <c r="CC6" s="35">
        <f t="shared" ref="CC6:CK6" si="9">IF(CC7="",NA(),CC7)</f>
        <v>153.97999999999999</v>
      </c>
      <c r="CD6" s="35">
        <f t="shared" si="9"/>
        <v>157.49</v>
      </c>
      <c r="CE6" s="35">
        <f t="shared" si="9"/>
        <v>150.83000000000001</v>
      </c>
      <c r="CF6" s="35">
        <f t="shared" si="9"/>
        <v>160.84</v>
      </c>
      <c r="CG6" s="35">
        <f t="shared" si="9"/>
        <v>343.8</v>
      </c>
      <c r="CH6" s="35">
        <f t="shared" si="9"/>
        <v>357.08</v>
      </c>
      <c r="CI6" s="35">
        <f t="shared" si="9"/>
        <v>300.52</v>
      </c>
      <c r="CJ6" s="35">
        <f t="shared" si="9"/>
        <v>296.14</v>
      </c>
      <c r="CK6" s="35">
        <f t="shared" si="9"/>
        <v>283.17</v>
      </c>
      <c r="CL6" s="34" t="str">
        <f>IF(CL7="","",IF(CL7="-","【-】","【"&amp;SUBSTITUTE(TEXT(CL7,"#,##0.00"),"-","△")&amp;"】"))</f>
        <v>【276.78】</v>
      </c>
      <c r="CM6" s="35">
        <f>IF(CM7="",NA(),CM7)</f>
        <v>72.73</v>
      </c>
      <c r="CN6" s="35">
        <f t="shared" ref="CN6:CV6" si="10">IF(CN7="",NA(),CN7)</f>
        <v>67.17</v>
      </c>
      <c r="CO6" s="35">
        <f t="shared" si="10"/>
        <v>66.67</v>
      </c>
      <c r="CP6" s="35">
        <f t="shared" si="10"/>
        <v>64.14</v>
      </c>
      <c r="CQ6" s="35">
        <f t="shared" si="10"/>
        <v>65.150000000000006</v>
      </c>
      <c r="CR6" s="35">
        <f t="shared" si="10"/>
        <v>46.06</v>
      </c>
      <c r="CS6" s="35">
        <f t="shared" si="10"/>
        <v>45.95</v>
      </c>
      <c r="CT6" s="35">
        <f t="shared" si="10"/>
        <v>53.24</v>
      </c>
      <c r="CU6" s="35">
        <f t="shared" si="10"/>
        <v>52.31</v>
      </c>
      <c r="CV6" s="35">
        <f t="shared" si="10"/>
        <v>60.65</v>
      </c>
      <c r="CW6" s="34" t="str">
        <f>IF(CW7="","",IF(CW7="-","【-】","【"&amp;SUBSTITUTE(TEXT(CW7,"#,##0.00"),"-","△")&amp;"】"))</f>
        <v>【59.15】</v>
      </c>
      <c r="CX6" s="35">
        <f>IF(CX7="",NA(),CX7)</f>
        <v>78.39</v>
      </c>
      <c r="CY6" s="35">
        <f t="shared" ref="CY6:DG6" si="11">IF(CY7="",NA(),CY7)</f>
        <v>78.62</v>
      </c>
      <c r="CZ6" s="35">
        <f t="shared" si="11"/>
        <v>77.5</v>
      </c>
      <c r="DA6" s="35">
        <f t="shared" si="11"/>
        <v>77.98</v>
      </c>
      <c r="DB6" s="35">
        <f t="shared" si="11"/>
        <v>78.14</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92029</v>
      </c>
      <c r="D7" s="37">
        <v>47</v>
      </c>
      <c r="E7" s="37">
        <v>17</v>
      </c>
      <c r="F7" s="37">
        <v>5</v>
      </c>
      <c r="G7" s="37">
        <v>0</v>
      </c>
      <c r="H7" s="37" t="s">
        <v>109</v>
      </c>
      <c r="I7" s="37" t="s">
        <v>110</v>
      </c>
      <c r="J7" s="37" t="s">
        <v>111</v>
      </c>
      <c r="K7" s="37" t="s">
        <v>112</v>
      </c>
      <c r="L7" s="37" t="s">
        <v>113</v>
      </c>
      <c r="M7" s="37"/>
      <c r="N7" s="38" t="s">
        <v>114</v>
      </c>
      <c r="O7" s="38" t="s">
        <v>115</v>
      </c>
      <c r="P7" s="38">
        <v>0.39</v>
      </c>
      <c r="Q7" s="38">
        <v>86.94</v>
      </c>
      <c r="R7" s="38">
        <v>2840</v>
      </c>
      <c r="S7" s="38">
        <v>151248</v>
      </c>
      <c r="T7" s="38">
        <v>177.76</v>
      </c>
      <c r="U7" s="38">
        <v>850.86</v>
      </c>
      <c r="V7" s="38">
        <v>581</v>
      </c>
      <c r="W7" s="38">
        <v>0.16</v>
      </c>
      <c r="X7" s="38">
        <v>3631.25</v>
      </c>
      <c r="Y7" s="38">
        <v>98.81</v>
      </c>
      <c r="Z7" s="38">
        <v>98.31</v>
      </c>
      <c r="AA7" s="38">
        <v>99.6</v>
      </c>
      <c r="AB7" s="38">
        <v>99.81</v>
      </c>
      <c r="AC7" s="38">
        <v>99.81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1044.8</v>
      </c>
      <c r="BN7" s="38">
        <v>1081.8</v>
      </c>
      <c r="BO7" s="38">
        <v>974.93</v>
      </c>
      <c r="BP7" s="38">
        <v>914.53</v>
      </c>
      <c r="BQ7" s="38">
        <v>84.59</v>
      </c>
      <c r="BR7" s="38">
        <v>91.97</v>
      </c>
      <c r="BS7" s="38">
        <v>90.99</v>
      </c>
      <c r="BT7" s="38">
        <v>95.77</v>
      </c>
      <c r="BU7" s="38">
        <v>89.27</v>
      </c>
      <c r="BV7" s="38">
        <v>42.48</v>
      </c>
      <c r="BW7" s="38">
        <v>41.04</v>
      </c>
      <c r="BX7" s="38">
        <v>50.82</v>
      </c>
      <c r="BY7" s="38">
        <v>52.19</v>
      </c>
      <c r="BZ7" s="38">
        <v>55.32</v>
      </c>
      <c r="CA7" s="38">
        <v>55.73</v>
      </c>
      <c r="CB7" s="38">
        <v>166.89</v>
      </c>
      <c r="CC7" s="38">
        <v>153.97999999999999</v>
      </c>
      <c r="CD7" s="38">
        <v>157.49</v>
      </c>
      <c r="CE7" s="38">
        <v>150.83000000000001</v>
      </c>
      <c r="CF7" s="38">
        <v>160.84</v>
      </c>
      <c r="CG7" s="38">
        <v>343.8</v>
      </c>
      <c r="CH7" s="38">
        <v>357.08</v>
      </c>
      <c r="CI7" s="38">
        <v>300.52</v>
      </c>
      <c r="CJ7" s="38">
        <v>296.14</v>
      </c>
      <c r="CK7" s="38">
        <v>283.17</v>
      </c>
      <c r="CL7" s="38">
        <v>276.77999999999997</v>
      </c>
      <c r="CM7" s="38">
        <v>72.73</v>
      </c>
      <c r="CN7" s="38">
        <v>67.17</v>
      </c>
      <c r="CO7" s="38">
        <v>66.67</v>
      </c>
      <c r="CP7" s="38">
        <v>64.14</v>
      </c>
      <c r="CQ7" s="38">
        <v>65.150000000000006</v>
      </c>
      <c r="CR7" s="38">
        <v>46.06</v>
      </c>
      <c r="CS7" s="38">
        <v>45.95</v>
      </c>
      <c r="CT7" s="38">
        <v>53.24</v>
      </c>
      <c r="CU7" s="38">
        <v>52.31</v>
      </c>
      <c r="CV7" s="38">
        <v>60.65</v>
      </c>
      <c r="CW7" s="38">
        <v>59.15</v>
      </c>
      <c r="CX7" s="38">
        <v>78.39</v>
      </c>
      <c r="CY7" s="38">
        <v>78.62</v>
      </c>
      <c r="CZ7" s="38">
        <v>77.5</v>
      </c>
      <c r="DA7" s="38">
        <v>77.98</v>
      </c>
      <c r="DB7" s="38">
        <v>78.14</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2018-02-20T04:54:01Z</cp:lastPrinted>
  <dcterms:created xsi:type="dcterms:W3CDTF">2017-12-25T02:26:35Z</dcterms:created>
  <dcterms:modified xsi:type="dcterms:W3CDTF">2018-02-20T05:05:05Z</dcterms:modified>
  <cp:category/>
</cp:coreProperties>
</file>