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<sst xmlns="http://schemas.openxmlformats.org/spreadsheetml/2006/main" count="217" uniqueCount="107">
  <si>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</si>
  <si>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</si>
  <si>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</si>
  <si>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</si>
  <si>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</si>
  <si>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</si>
  <si>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</si>
  <si>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</si>
  <si>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</si>
  <si>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</si>
  <si>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</si>
  <si>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</si>
  <si>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</si>
  <si>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</si>
  <si>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</si>
  <si>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</si>
  <si>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</si>
  <si>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</si>
  <si>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</si>
  <si>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</si>
  <si>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</si>
  <si>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</si>
  <si>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</si>
  <si>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</si>
  <si>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</si>
  <si>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</si>
  <si>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</si>
  <si>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</si>
  <si>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</si>
  <si>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</si>
  <si>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</si>
  <si>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</si>
  <si>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</si>
  <si>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</si>
  <si>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</si>
  <si>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</si>
  <si>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</si>
  <si>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</si>
  <si>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</si>
  <si>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</si>
  <si>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</si>
  <si>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</si>
  <si>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</si>
  <si>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</si>
  <si>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</si>
  <si>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</si>
  <si>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</si>
  <si>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</si>
  <si>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</si>
  <si>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</si>
  <si>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</si>
  <si>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</si>
  <si>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</si>
  <si>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</si>
  <si>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</si>
  <si>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</si>
  <si>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</si>
  <si>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</si>
  <si>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</si>
  <si>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</si>
  <si>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</si>
  <si>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</si>
  <si>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</si>
  <si>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</si>
  <si>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</si>
  <si>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</si>
  <si>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</si>
  <si>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</si>
  <si>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</si>
  <si>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</si>
  <si>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</si>
  <si>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</si>
  <si>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</si>
  <si>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</si>
  <si>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</si>
  <si>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</si>
  <si>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</si>
  <si>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</si>
  <si>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</si>
  <si>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</si>
  <si>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</si>
  <si>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</si>
  <si>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</si>
  <si>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</si>
  <si>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</si>
  <si>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</si>
  <si>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</si>
  <si>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</si>
  <si>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</si>
  <si>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</si>
  <si>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</si>
  <si>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</si>
  <si>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</si>
  <si>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足利市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</si>
  <si>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</si>
  <si>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</si>
  <si>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</si>
  <si>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</si>
  <si>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</si>
  <si>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</si>
  <si>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</si>
  <si>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</si>
  <si>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</si>
  <si>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</si>
  <si>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【健全性】
　経常収支比率、料金回収率ともに100%を超えており、適切に費用を回収している状況である。類似団体平均と比較しても良好な数値であることから、健全性は確保されていると考えられる。
　また、企業債残高対給水収益比率は減少傾向であり、今後も企業債償還の進展に伴う改善が続くことから、類似団体平均と比較しても、企業債残高は適切な水準であると考えられる。
【効率性】
　施設利用率は類似団体の平均以上である一方、有収率は平均を下回っていることから、漏水対策等による収益の底上げが課題であると考えられる。</t>
    <phoneticPr fontId="4"/>
  </si>
  <si>
    <t>　保有資産全体では、有形固定資産減価償却率が類似団体平均以上であること及び上昇傾向であることから、老朽化が進んでいると考えられる。
　しかしながら、管路に限ると、管路経年化率がほぼ横這いで推移していることから、管路の老朽化は抑制していると考えられる。
　なお、管路更新率が上がったのは、前年度まで昭和5年の事業開始時に布設した鋳鉄管の布設替延長のみを集計していたことによるものであり、今年度から通常の布設替も含めた数値としている。</t>
    <phoneticPr fontId="4"/>
  </si>
  <si>
    <t>　現状では、経営の健全性は確保されていると考えられるが、今後は人口減少等により、収益の減少が続く一方、施設の老朽化・耐震化対策など、事業の維持に必要な投資額は増大すると考えられる。
　こうした中、将来にわたり事業の安定的な継続のため、施設・設備投資の見通し等の支出と財源の見通しを均衡するよう調整した「経営戦略」の策定が必要であり、現在、策定作業中である。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</si>
</sst>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0.15</c:v>
                </c:pt>
                <c:pt idx="1">
                  <c:v>0.15</c:v>
                </c:pt>
                <c:pt idx="2">
                  <c:v>0.28999999999999998</c:v>
                </c:pt>
                <c:pt idx="3">
                  <c:v>0.28999999999999998</c:v>
                </c:pt>
                <c:pt idx="4">
                  <c:v>0.64</c:v>
                </c:pt>
              </c:numCache>
            </c:numRef>
          </c:val>
        </c:ser>
        <c:dLbls>
          <c:showLegendKey val="0"/>
          <c:showVal val="0"/>
          <c:showCatName val="0"/>
          <c:showSerName val="0"/>
          <c:showPercent val="0"/>
          <c:showBubbleSize val="0"/>
        </c:dLbls>
        <c:gapWidth val="150"/>
        <c:axId val="113733448"/>
        <c:axId val="1485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0.85</c:v>
                </c:pt>
                <c:pt idx="3">
                  <c:v>0.75</c:v>
                </c:pt>
                <c:pt idx="4">
                  <c:v>0.95</c:v>
                </c:pt>
              </c:numCache>
            </c:numRef>
          </c:val>
          <c:smooth val="0"/>
        </c:ser>
        <c:dLbls>
          <c:showLegendKey val="0"/>
          <c:showVal val="0"/>
          <c:showCatName val="0"/>
          <c:showSerName val="0"/>
          <c:showPercent val="0"/>
          <c:showBubbleSize val="0"/>
        </c:dLbls>
        <c:marker val="1"/>
        <c:smooth val="0"/>
        <c:axId val="113733448"/>
        <c:axId val="148510368"/>
      </c:lineChart>
      <c:dateAx>
        <c:axId val="113733448"/>
        <c:scaling>
          <c:orientation val="minMax"/>
        </c:scaling>
        <c:delete val="1"/>
        <c:axPos val="b"/>
        <c:numFmt formatCode="ge" sourceLinked="1"/>
        <c:majorTickMark val="none"/>
        <c:minorTickMark val="none"/>
        <c:tickLblPos val="none"/>
        <c:crossAx val="148510368"/>
        <c:crosses val="autoZero"/>
        <c:auto val="1"/>
        <c:lblOffset val="100"/>
        <c:baseTimeUnit val="years"/>
      </c:dateAx>
      <c:valAx>
        <c:axId val="1485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3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72.989999999999995</c:v>
                </c:pt>
                <c:pt idx="1">
                  <c:v>74.040000000000006</c:v>
                </c:pt>
                <c:pt idx="2">
                  <c:v>72.91</c:v>
                </c:pt>
                <c:pt idx="3">
                  <c:v>73.239999999999995</c:v>
                </c:pt>
                <c:pt idx="4">
                  <c:v>74.459999999999994</c:v>
                </c:pt>
              </c:numCache>
            </c:numRef>
          </c:val>
        </c:ser>
        <c:dLbls>
          <c:showLegendKey val="0"/>
          <c:showVal val="0"/>
          <c:showCatName val="0"/>
          <c:showSerName val="0"/>
          <c:showPercent val="0"/>
          <c:showBubbleSize val="0"/>
        </c:dLbls>
        <c:gapWidth val="150"/>
        <c:axId val="149119904"/>
        <c:axId val="14912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62.45</c:v>
                </c:pt>
                <c:pt idx="3">
                  <c:v>62.12</c:v>
                </c:pt>
                <c:pt idx="4">
                  <c:v>62.26</c:v>
                </c:pt>
              </c:numCache>
            </c:numRef>
          </c:val>
          <c:smooth val="0"/>
        </c:ser>
        <c:dLbls>
          <c:showLegendKey val="0"/>
          <c:showVal val="0"/>
          <c:showCatName val="0"/>
          <c:showSerName val="0"/>
          <c:showPercent val="0"/>
          <c:showBubbleSize val="0"/>
        </c:dLbls>
        <c:marker val="1"/>
        <c:smooth val="0"/>
        <c:axId val="149119904"/>
        <c:axId val="149120296"/>
      </c:lineChart>
      <c:dateAx>
        <c:axId val="149119904"/>
        <c:scaling>
          <c:orientation val="minMax"/>
        </c:scaling>
        <c:delete val="1"/>
        <c:axPos val="b"/>
        <c:numFmt formatCode="ge" sourceLinked="1"/>
        <c:majorTickMark val="none"/>
        <c:minorTickMark val="none"/>
        <c:tickLblPos val="none"/>
        <c:crossAx val="149120296"/>
        <c:crosses val="autoZero"/>
        <c:auto val="1"/>
        <c:lblOffset val="100"/>
        <c:baseTimeUnit val="years"/>
      </c:dateAx>
      <c:valAx>
        <c:axId val="14912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85.98</c:v>
                </c:pt>
                <c:pt idx="1">
                  <c:v>84.87</c:v>
                </c:pt>
                <c:pt idx="2">
                  <c:v>85.9</c:v>
                </c:pt>
                <c:pt idx="3">
                  <c:v>85.65</c:v>
                </c:pt>
                <c:pt idx="4">
                  <c:v>83.9</c:v>
                </c:pt>
              </c:numCache>
            </c:numRef>
          </c:val>
        </c:ser>
        <c:dLbls>
          <c:showLegendKey val="0"/>
          <c:showVal val="0"/>
          <c:showCatName val="0"/>
          <c:showSerName val="0"/>
          <c:showPercent val="0"/>
          <c:showBubbleSize val="0"/>
        </c:dLbls>
        <c:gapWidth val="150"/>
        <c:axId val="148884896"/>
        <c:axId val="1491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89.76</c:v>
                </c:pt>
                <c:pt idx="3">
                  <c:v>89.45</c:v>
                </c:pt>
                <c:pt idx="4">
                  <c:v>89.5</c:v>
                </c:pt>
              </c:numCache>
            </c:numRef>
          </c:val>
          <c:smooth val="0"/>
        </c:ser>
        <c:dLbls>
          <c:showLegendKey val="0"/>
          <c:showVal val="0"/>
          <c:showCatName val="0"/>
          <c:showSerName val="0"/>
          <c:showPercent val="0"/>
          <c:showBubbleSize val="0"/>
        </c:dLbls>
        <c:marker val="1"/>
        <c:smooth val="0"/>
        <c:axId val="148884896"/>
        <c:axId val="149121472"/>
      </c:lineChart>
      <c:dateAx>
        <c:axId val="148884896"/>
        <c:scaling>
          <c:orientation val="minMax"/>
        </c:scaling>
        <c:delete val="1"/>
        <c:axPos val="b"/>
        <c:numFmt formatCode="ge" sourceLinked="1"/>
        <c:majorTickMark val="none"/>
        <c:minorTickMark val="none"/>
        <c:tickLblPos val="none"/>
        <c:crossAx val="149121472"/>
        <c:crosses val="autoZero"/>
        <c:auto val="1"/>
        <c:lblOffset val="100"/>
        <c:baseTimeUnit val="years"/>
      </c:dateAx>
      <c:valAx>
        <c:axId val="1491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110.64</c:v>
                </c:pt>
                <c:pt idx="1">
                  <c:v>109.44</c:v>
                </c:pt>
                <c:pt idx="2">
                  <c:v>109.39</c:v>
                </c:pt>
                <c:pt idx="3">
                  <c:v>120.78</c:v>
                </c:pt>
                <c:pt idx="4">
                  <c:v>122.81</c:v>
                </c:pt>
              </c:numCache>
            </c:numRef>
          </c:val>
        </c:ser>
        <c:dLbls>
          <c:showLegendKey val="0"/>
          <c:showVal val="0"/>
          <c:showCatName val="0"/>
          <c:showSerName val="0"/>
          <c:showPercent val="0"/>
          <c:showBubbleSize val="0"/>
        </c:dLbls>
        <c:gapWidth val="150"/>
        <c:axId val="148554360"/>
        <c:axId val="14862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108.44</c:v>
                </c:pt>
                <c:pt idx="3">
                  <c:v>113.11</c:v>
                </c:pt>
                <c:pt idx="4">
                  <c:v>114</c:v>
                </c:pt>
              </c:numCache>
            </c:numRef>
          </c:val>
          <c:smooth val="0"/>
        </c:ser>
        <c:dLbls>
          <c:showLegendKey val="0"/>
          <c:showVal val="0"/>
          <c:showCatName val="0"/>
          <c:showSerName val="0"/>
          <c:showPercent val="0"/>
          <c:showBubbleSize val="0"/>
        </c:dLbls>
        <c:marker val="1"/>
        <c:smooth val="0"/>
        <c:axId val="148554360"/>
        <c:axId val="148629224"/>
      </c:lineChart>
      <c:dateAx>
        <c:axId val="148554360"/>
        <c:scaling>
          <c:orientation val="minMax"/>
        </c:scaling>
        <c:delete val="1"/>
        <c:axPos val="b"/>
        <c:numFmt formatCode="ge" sourceLinked="1"/>
        <c:majorTickMark val="none"/>
        <c:minorTickMark val="none"/>
        <c:tickLblPos val="none"/>
        <c:crossAx val="148629224"/>
        <c:crosses val="autoZero"/>
        <c:auto val="1"/>
        <c:lblOffset val="100"/>
        <c:baseTimeUnit val="years"/>
      </c:dateAx>
      <c:valAx>
        <c:axId val="148629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55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45.08</c:v>
                </c:pt>
                <c:pt idx="1">
                  <c:v>46.46</c:v>
                </c:pt>
                <c:pt idx="2">
                  <c:v>47.11</c:v>
                </c:pt>
                <c:pt idx="3">
                  <c:v>48.27</c:v>
                </c:pt>
                <c:pt idx="4">
                  <c:v>47.25</c:v>
                </c:pt>
              </c:numCache>
            </c:numRef>
          </c:val>
        </c:ser>
        <c:dLbls>
          <c:showLegendKey val="0"/>
          <c:showVal val="0"/>
          <c:showCatName val="0"/>
          <c:showSerName val="0"/>
          <c:showPercent val="0"/>
          <c:showBubbleSize val="0"/>
        </c:dLbls>
        <c:gapWidth val="150"/>
        <c:axId val="148552512"/>
        <c:axId val="14864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41.12</c:v>
                </c:pt>
                <c:pt idx="3">
                  <c:v>44.91</c:v>
                </c:pt>
                <c:pt idx="4">
                  <c:v>45.89</c:v>
                </c:pt>
              </c:numCache>
            </c:numRef>
          </c:val>
          <c:smooth val="0"/>
        </c:ser>
        <c:dLbls>
          <c:showLegendKey val="0"/>
          <c:showVal val="0"/>
          <c:showCatName val="0"/>
          <c:showSerName val="0"/>
          <c:showPercent val="0"/>
          <c:showBubbleSize val="0"/>
        </c:dLbls>
        <c:marker val="1"/>
        <c:smooth val="0"/>
        <c:axId val="148552512"/>
        <c:axId val="148646168"/>
      </c:lineChart>
      <c:dateAx>
        <c:axId val="148552512"/>
        <c:scaling>
          <c:orientation val="minMax"/>
        </c:scaling>
        <c:delete val="1"/>
        <c:axPos val="b"/>
        <c:numFmt formatCode="ge" sourceLinked="1"/>
        <c:majorTickMark val="none"/>
        <c:minorTickMark val="none"/>
        <c:tickLblPos val="none"/>
        <c:crossAx val="148646168"/>
        <c:crosses val="autoZero"/>
        <c:auto val="1"/>
        <c:lblOffset val="100"/>
        <c:baseTimeUnit val="years"/>
      </c:dateAx>
      <c:valAx>
        <c:axId val="14864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8.26</c:v>
                </c:pt>
                <c:pt idx="1">
                  <c:v>8.2899999999999991</c:v>
                </c:pt>
                <c:pt idx="2">
                  <c:v>8.4700000000000006</c:v>
                </c:pt>
                <c:pt idx="3">
                  <c:v>8.33</c:v>
                </c:pt>
                <c:pt idx="4">
                  <c:v>10.029999999999999</c:v>
                </c:pt>
              </c:numCache>
            </c:numRef>
          </c:val>
        </c:ser>
        <c:dLbls>
          <c:showLegendKey val="0"/>
          <c:showVal val="0"/>
          <c:showCatName val="0"/>
          <c:showSerName val="0"/>
          <c:showPercent val="0"/>
          <c:showBubbleSize val="0"/>
        </c:dLbls>
        <c:gapWidth val="150"/>
        <c:axId val="148786640"/>
        <c:axId val="14878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10.9</c:v>
                </c:pt>
                <c:pt idx="3">
                  <c:v>12.03</c:v>
                </c:pt>
                <c:pt idx="4">
                  <c:v>13.14</c:v>
                </c:pt>
              </c:numCache>
            </c:numRef>
          </c:val>
          <c:smooth val="0"/>
        </c:ser>
        <c:dLbls>
          <c:showLegendKey val="0"/>
          <c:showVal val="0"/>
          <c:showCatName val="0"/>
          <c:showSerName val="0"/>
          <c:showPercent val="0"/>
          <c:showBubbleSize val="0"/>
        </c:dLbls>
        <c:marker val="1"/>
        <c:smooth val="0"/>
        <c:axId val="148786640"/>
        <c:axId val="148787032"/>
      </c:lineChart>
      <c:dateAx>
        <c:axId val="148786640"/>
        <c:scaling>
          <c:orientation val="minMax"/>
        </c:scaling>
        <c:delete val="1"/>
        <c:axPos val="b"/>
        <c:numFmt formatCode="ge" sourceLinked="1"/>
        <c:majorTickMark val="none"/>
        <c:minorTickMark val="none"/>
        <c:tickLblPos val="none"/>
        <c:crossAx val="148787032"/>
        <c:crosses val="autoZero"/>
        <c:auto val="1"/>
        <c:lblOffset val="100"/>
        <c:baseTimeUnit val="years"/>
      </c:dateAx>
      <c:valAx>
        <c:axId val="14878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8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788992"/>
        <c:axId val="14878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48788992"/>
        <c:axId val="148789384"/>
      </c:lineChart>
      <c:dateAx>
        <c:axId val="148788992"/>
        <c:scaling>
          <c:orientation val="minMax"/>
        </c:scaling>
        <c:delete val="1"/>
        <c:axPos val="b"/>
        <c:numFmt formatCode="ge" sourceLinked="1"/>
        <c:majorTickMark val="none"/>
        <c:minorTickMark val="none"/>
        <c:tickLblPos val="none"/>
        <c:crossAx val="148789384"/>
        <c:crosses val="autoZero"/>
        <c:auto val="1"/>
        <c:lblOffset val="100"/>
        <c:baseTimeUnit val="years"/>
      </c:dateAx>
      <c:valAx>
        <c:axId val="148789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7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666.46</c:v>
                </c:pt>
                <c:pt idx="1">
                  <c:v>772.2</c:v>
                </c:pt>
                <c:pt idx="2">
                  <c:v>736.28</c:v>
                </c:pt>
                <c:pt idx="3">
                  <c:v>350.38</c:v>
                </c:pt>
                <c:pt idx="4">
                  <c:v>214.95</c:v>
                </c:pt>
              </c:numCache>
            </c:numRef>
          </c:val>
        </c:ser>
        <c:dLbls>
          <c:showLegendKey val="0"/>
          <c:showVal val="0"/>
          <c:showCatName val="0"/>
          <c:showSerName val="0"/>
          <c:showPercent val="0"/>
          <c:showBubbleSize val="0"/>
        </c:dLbls>
        <c:gapWidth val="150"/>
        <c:axId val="148885288"/>
        <c:axId val="14888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648.09</c:v>
                </c:pt>
                <c:pt idx="3">
                  <c:v>344.19</c:v>
                </c:pt>
                <c:pt idx="4">
                  <c:v>352.05</c:v>
                </c:pt>
              </c:numCache>
            </c:numRef>
          </c:val>
          <c:smooth val="0"/>
        </c:ser>
        <c:dLbls>
          <c:showLegendKey val="0"/>
          <c:showVal val="0"/>
          <c:showCatName val="0"/>
          <c:showSerName val="0"/>
          <c:showPercent val="0"/>
          <c:showBubbleSize val="0"/>
        </c:dLbls>
        <c:marker val="1"/>
        <c:smooth val="0"/>
        <c:axId val="148885288"/>
        <c:axId val="148885680"/>
      </c:lineChart>
      <c:dateAx>
        <c:axId val="148885288"/>
        <c:scaling>
          <c:orientation val="minMax"/>
        </c:scaling>
        <c:delete val="1"/>
        <c:axPos val="b"/>
        <c:numFmt formatCode="ge" sourceLinked="1"/>
        <c:majorTickMark val="none"/>
        <c:minorTickMark val="none"/>
        <c:tickLblPos val="none"/>
        <c:crossAx val="148885680"/>
        <c:crosses val="autoZero"/>
        <c:auto val="1"/>
        <c:lblOffset val="100"/>
        <c:baseTimeUnit val="years"/>
      </c:dateAx>
      <c:valAx>
        <c:axId val="14888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88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344.81</c:v>
                </c:pt>
                <c:pt idx="1">
                  <c:v>335.81</c:v>
                </c:pt>
                <c:pt idx="2">
                  <c:v>323.08999999999997</c:v>
                </c:pt>
                <c:pt idx="3">
                  <c:v>309.27</c:v>
                </c:pt>
                <c:pt idx="4">
                  <c:v>315.02999999999997</c:v>
                </c:pt>
              </c:numCache>
            </c:numRef>
          </c:val>
        </c:ser>
        <c:dLbls>
          <c:showLegendKey val="0"/>
          <c:showVal val="0"/>
          <c:showCatName val="0"/>
          <c:showSerName val="0"/>
          <c:showPercent val="0"/>
          <c:showBubbleSize val="0"/>
        </c:dLbls>
        <c:gapWidth val="150"/>
        <c:axId val="148886856"/>
        <c:axId val="14888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48886856"/>
        <c:axId val="148887248"/>
      </c:lineChart>
      <c:dateAx>
        <c:axId val="148886856"/>
        <c:scaling>
          <c:orientation val="minMax"/>
        </c:scaling>
        <c:delete val="1"/>
        <c:axPos val="b"/>
        <c:numFmt formatCode="ge" sourceLinked="1"/>
        <c:majorTickMark val="none"/>
        <c:minorTickMark val="none"/>
        <c:tickLblPos val="none"/>
        <c:crossAx val="148887248"/>
        <c:crosses val="autoZero"/>
        <c:auto val="1"/>
        <c:lblOffset val="100"/>
        <c:baseTimeUnit val="years"/>
      </c:dateAx>
      <c:valAx>
        <c:axId val="148887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88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103.47</c:v>
                </c:pt>
                <c:pt idx="1">
                  <c:v>102.03</c:v>
                </c:pt>
                <c:pt idx="2">
                  <c:v>101.41</c:v>
                </c:pt>
                <c:pt idx="3">
                  <c:v>115.13</c:v>
                </c:pt>
                <c:pt idx="4">
                  <c:v>117.06</c:v>
                </c:pt>
              </c:numCache>
            </c:numRef>
          </c:val>
        </c:ser>
        <c:dLbls>
          <c:showLegendKey val="0"/>
          <c:showVal val="0"/>
          <c:showCatName val="0"/>
          <c:showSerName val="0"/>
          <c:showPercent val="0"/>
          <c:showBubbleSize val="0"/>
        </c:dLbls>
        <c:gapWidth val="150"/>
        <c:axId val="148788600"/>
        <c:axId val="14878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100.07</c:v>
                </c:pt>
                <c:pt idx="3">
                  <c:v>106.22</c:v>
                </c:pt>
                <c:pt idx="4">
                  <c:v>106.69</c:v>
                </c:pt>
              </c:numCache>
            </c:numRef>
          </c:val>
          <c:smooth val="0"/>
        </c:ser>
        <c:dLbls>
          <c:showLegendKey val="0"/>
          <c:showVal val="0"/>
          <c:showCatName val="0"/>
          <c:showSerName val="0"/>
          <c:showPercent val="0"/>
          <c:showBubbleSize val="0"/>
        </c:dLbls>
        <c:marker val="1"/>
        <c:smooth val="0"/>
        <c:axId val="148788600"/>
        <c:axId val="148788208"/>
      </c:lineChart>
      <c:dateAx>
        <c:axId val="148788600"/>
        <c:scaling>
          <c:orientation val="minMax"/>
        </c:scaling>
        <c:delete val="1"/>
        <c:axPos val="b"/>
        <c:numFmt formatCode="ge" sourceLinked="1"/>
        <c:majorTickMark val="none"/>
        <c:minorTickMark val="none"/>
        <c:tickLblPos val="none"/>
        <c:crossAx val="148788208"/>
        <c:crosses val="autoZero"/>
        <c:auto val="1"/>
        <c:lblOffset val="100"/>
        <c:baseTimeUnit val="years"/>
      </c:dateAx>
      <c:valAx>
        <c:axId val="14878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8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113.83</c:v>
                </c:pt>
                <c:pt idx="1">
                  <c:v>115.18</c:v>
                </c:pt>
                <c:pt idx="2">
                  <c:v>115.86</c:v>
                </c:pt>
                <c:pt idx="3">
                  <c:v>102.24</c:v>
                </c:pt>
                <c:pt idx="4">
                  <c:v>100.32</c:v>
                </c:pt>
              </c:numCache>
            </c:numRef>
          </c:val>
        </c:ser>
        <c:dLbls>
          <c:showLegendKey val="0"/>
          <c:showVal val="0"/>
          <c:showCatName val="0"/>
          <c:showSerName val="0"/>
          <c:showPercent val="0"/>
          <c:showBubbleSize val="0"/>
        </c:dLbls>
        <c:gapWidth val="150"/>
        <c:axId val="149118336"/>
        <c:axId val="14911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49118336"/>
        <c:axId val="149118728"/>
      </c:lineChart>
      <c:dateAx>
        <c:axId val="149118336"/>
        <c:scaling>
          <c:orientation val="minMax"/>
        </c:scaling>
        <c:delete val="1"/>
        <c:axPos val="b"/>
        <c:numFmt formatCode="ge" sourceLinked="1"/>
        <c:majorTickMark val="none"/>
        <c:minorTickMark val="none"/>
        <c:tickLblPos val="none"/>
        <c:crossAx val="149118728"/>
        <c:crosses val="autoZero"/>
        <c:auto val="1"/>
        <c:lblOffset val="100"/>
        <c:baseTimeUnit val="years"/>
      </c:dateAx>
      <c:valAx>
        <c:axId val="14911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election activeCell="D1" sqref="D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足利市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152197</v>
      </c>
      <c r="AJ8" s="56"/>
      <c r="AK8" s="56"/>
      <c r="AL8" s="56"/>
      <c r="AM8" s="56"/>
      <c r="AN8" s="56"/>
      <c r="AO8" s="56"/>
      <c r="AP8" s="57"/>
      <c r="AQ8" s="47">
        <f>データ!R6</f>
        <v>177.76</v>
      </c>
      <c r="AR8" s="47"/>
      <c r="AS8" s="47"/>
      <c r="AT8" s="47"/>
      <c r="AU8" s="47"/>
      <c r="AV8" s="47"/>
      <c r="AW8" s="47"/>
      <c r="AX8" s="47"/>
      <c r="AY8" s="47">
        <f>データ!S6</f>
        <v>856.19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70.599999999999994</v>
      </c>
      <c r="K10" s="47"/>
      <c r="L10" s="47"/>
      <c r="M10" s="47"/>
      <c r="N10" s="47"/>
      <c r="O10" s="47"/>
      <c r="P10" s="47"/>
      <c r="Q10" s="47"/>
      <c r="R10" s="47">
        <f>データ!O6</f>
        <v>97.6</v>
      </c>
      <c r="S10" s="47"/>
      <c r="T10" s="47"/>
      <c r="U10" s="47"/>
      <c r="V10" s="47"/>
      <c r="W10" s="47"/>
      <c r="X10" s="47"/>
      <c r="Y10" s="47"/>
      <c r="Z10" s="78">
        <f>データ!P6</f>
        <v>2030</v>
      </c>
      <c r="AA10" s="78"/>
      <c r="AB10" s="78"/>
      <c r="AC10" s="78"/>
      <c r="AD10" s="78"/>
      <c r="AE10" s="78"/>
      <c r="AF10" s="78"/>
      <c r="AG10" s="78"/>
      <c r="AH10" s="2"/>
      <c r="AI10" s="78">
        <f>データ!T6</f>
        <v>148197</v>
      </c>
      <c r="AJ10" s="78"/>
      <c r="AK10" s="78"/>
      <c r="AL10" s="78"/>
      <c r="AM10" s="78"/>
      <c r="AN10" s="78"/>
      <c r="AO10" s="78"/>
      <c r="AP10" s="78"/>
      <c r="AQ10" s="47">
        <f>データ!U6</f>
        <v>119.8</v>
      </c>
      <c r="AR10" s="47"/>
      <c r="AS10" s="47"/>
      <c r="AT10" s="47"/>
      <c r="AU10" s="47"/>
      <c r="AV10" s="47"/>
      <c r="AW10" s="47"/>
      <c r="AX10" s="47"/>
      <c r="AY10" s="47">
        <f>データ!V6</f>
        <v>1237.04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92029</v>
      </c>
      <c r="D6" s="31">
        <f t="shared" si="3"/>
        <v>46</v>
      </c>
      <c r="E6" s="31">
        <f t="shared" si="3"/>
        <v>1</v>
      </c>
      <c r="F6" s="31">
        <f t="shared" si="3"/>
        <v>0</v>
      </c>
      <c r="G6" s="31">
        <f t="shared" si="3"/>
        <v>1</v>
      </c>
      <c r="H6" s="31" t="str">
        <f t="shared" si="3"/>
        <v>栃木県　足利市</v>
      </c>
      <c r="I6" s="31" t="str">
        <f t="shared" si="3"/>
        <v>法適用</v>
      </c>
      <c r="J6" s="31" t="str">
        <f t="shared" si="3"/>
        <v>水道事業</v>
      </c>
      <c r="K6" s="31" t="str">
        <f t="shared" si="3"/>
        <v>末端給水事業</v>
      </c>
      <c r="L6" s="31" t="str">
        <f t="shared" si="3"/>
        <v>A3</v>
      </c>
      <c r="M6" s="32" t="str">
        <f t="shared" si="3"/>
        <v>-</v>
      </c>
      <c r="N6" s="32">
        <f t="shared" si="3"/>
        <v>70.599999999999994</v>
      </c>
      <c r="O6" s="32">
        <f t="shared" si="3"/>
        <v>97.6</v>
      </c>
      <c r="P6" s="32">
        <f t="shared" si="3"/>
        <v>2030</v>
      </c>
      <c r="Q6" s="32">
        <f t="shared" si="3"/>
        <v>152197</v>
      </c>
      <c r="R6" s="32">
        <f t="shared" si="3"/>
        <v>177.76</v>
      </c>
      <c r="S6" s="32">
        <f t="shared" si="3"/>
        <v>856.19</v>
      </c>
      <c r="T6" s="32">
        <f t="shared" si="3"/>
        <v>148197</v>
      </c>
      <c r="U6" s="32">
        <f t="shared" si="3"/>
        <v>119.8</v>
      </c>
      <c r="V6" s="32">
        <f t="shared" si="3"/>
        <v>1237.04</v>
      </c>
      <c r="W6" s="33">
        <f>IF(W7="",NA(),W7)</f>
        <v>110.64</v>
      </c>
      <c r="X6" s="33">
        <f t="shared" ref="X6:AF6" si="4">IF(X7="",NA(),X7)</f>
        <v>109.44</v>
      </c>
      <c r="Y6" s="33">
        <f t="shared" si="4"/>
        <v>109.39</v>
      </c>
      <c r="Z6" s="33">
        <f t="shared" si="4"/>
        <v>120.78</v>
      </c>
      <c r="AA6" s="33">
        <f t="shared" si="4"/>
        <v>122.81</v>
      </c>
      <c r="AB6" s="33">
        <f t="shared" si="4"/>
        <v>107.51</v>
      </c>
      <c r="AC6" s="33">
        <f t="shared" si="4"/>
        <v>108.39</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0.81</v>
      </c>
      <c r="AP6" s="32">
        <f t="shared" si="5"/>
        <v>0</v>
      </c>
      <c r="AQ6" s="33">
        <f t="shared" si="5"/>
        <v>0.03</v>
      </c>
      <c r="AR6" s="32" t="str">
        <f>IF(AR7="","",IF(AR7="-","【-】","【"&amp;SUBSTITUTE(TEXT(AR7,"#,##0.00"),"-","△")&amp;"】"))</f>
        <v>【0.87】</v>
      </c>
      <c r="AS6" s="33">
        <f>IF(AS7="",NA(),AS7)</f>
        <v>666.46</v>
      </c>
      <c r="AT6" s="33">
        <f t="shared" ref="AT6:BB6" si="6">IF(AT7="",NA(),AT7)</f>
        <v>772.2</v>
      </c>
      <c r="AU6" s="33">
        <f t="shared" si="6"/>
        <v>736.28</v>
      </c>
      <c r="AV6" s="33">
        <f t="shared" si="6"/>
        <v>350.38</v>
      </c>
      <c r="AW6" s="33">
        <f t="shared" si="6"/>
        <v>214.95</v>
      </c>
      <c r="AX6" s="33">
        <f t="shared" si="6"/>
        <v>602.73</v>
      </c>
      <c r="AY6" s="33">
        <f t="shared" si="6"/>
        <v>590.46</v>
      </c>
      <c r="AZ6" s="33">
        <f t="shared" si="6"/>
        <v>648.09</v>
      </c>
      <c r="BA6" s="33">
        <f t="shared" si="6"/>
        <v>344.19</v>
      </c>
      <c r="BB6" s="33">
        <f t="shared" si="6"/>
        <v>352.05</v>
      </c>
      <c r="BC6" s="32" t="str">
        <f>IF(BC7="","",IF(BC7="-","【-】","【"&amp;SUBSTITUTE(TEXT(BC7,"#,##0.00"),"-","△")&amp;"】"))</f>
        <v>【262.74】</v>
      </c>
      <c r="BD6" s="33">
        <f>IF(BD7="",NA(),BD7)</f>
        <v>344.81</v>
      </c>
      <c r="BE6" s="33">
        <f t="shared" ref="BE6:BM6" si="7">IF(BE7="",NA(),BE7)</f>
        <v>335.81</v>
      </c>
      <c r="BF6" s="33">
        <f t="shared" si="7"/>
        <v>323.08999999999997</v>
      </c>
      <c r="BG6" s="33">
        <f t="shared" si="7"/>
        <v>309.27</v>
      </c>
      <c r="BH6" s="33">
        <f t="shared" si="7"/>
        <v>315.02999999999997</v>
      </c>
      <c r="BI6" s="33">
        <f t="shared" si="7"/>
        <v>310.79000000000002</v>
      </c>
      <c r="BJ6" s="33">
        <f t="shared" si="7"/>
        <v>299.16000000000003</v>
      </c>
      <c r="BK6" s="33">
        <f t="shared" si="7"/>
        <v>253.86</v>
      </c>
      <c r="BL6" s="33">
        <f t="shared" si="7"/>
        <v>252.09</v>
      </c>
      <c r="BM6" s="33">
        <f t="shared" si="7"/>
        <v>250.76</v>
      </c>
      <c r="BN6" s="32" t="str">
        <f>IF(BN7="","",IF(BN7="-","【-】","【"&amp;SUBSTITUTE(TEXT(BN7,"#,##0.00"),"-","△")&amp;"】"))</f>
        <v>【276.38】</v>
      </c>
      <c r="BO6" s="33">
        <f>IF(BO7="",NA(),BO7)</f>
        <v>103.47</v>
      </c>
      <c r="BP6" s="33">
        <f t="shared" ref="BP6:BX6" si="8">IF(BP7="",NA(),BP7)</f>
        <v>102.03</v>
      </c>
      <c r="BQ6" s="33">
        <f t="shared" si="8"/>
        <v>101.41</v>
      </c>
      <c r="BR6" s="33">
        <f t="shared" si="8"/>
        <v>115.13</v>
      </c>
      <c r="BS6" s="33">
        <f t="shared" si="8"/>
        <v>117.06</v>
      </c>
      <c r="BT6" s="33">
        <f t="shared" si="8"/>
        <v>99</v>
      </c>
      <c r="BU6" s="33">
        <f t="shared" si="8"/>
        <v>99.91</v>
      </c>
      <c r="BV6" s="33">
        <f t="shared" si="8"/>
        <v>100.07</v>
      </c>
      <c r="BW6" s="33">
        <f t="shared" si="8"/>
        <v>106.22</v>
      </c>
      <c r="BX6" s="33">
        <f t="shared" si="8"/>
        <v>106.69</v>
      </c>
      <c r="BY6" s="32" t="str">
        <f>IF(BY7="","",IF(BY7="-","【-】","【"&amp;SUBSTITUTE(TEXT(BY7,"#,##0.00"),"-","△")&amp;"】"))</f>
        <v>【104.99】</v>
      </c>
      <c r="BZ6" s="33">
        <f>IF(BZ7="",NA(),BZ7)</f>
        <v>113.83</v>
      </c>
      <c r="CA6" s="33">
        <f t="shared" ref="CA6:CI6" si="9">IF(CA7="",NA(),CA7)</f>
        <v>115.18</v>
      </c>
      <c r="CB6" s="33">
        <f t="shared" si="9"/>
        <v>115.86</v>
      </c>
      <c r="CC6" s="33">
        <f t="shared" si="9"/>
        <v>102.24</v>
      </c>
      <c r="CD6" s="33">
        <f t="shared" si="9"/>
        <v>100.32</v>
      </c>
      <c r="CE6" s="33">
        <f t="shared" si="9"/>
        <v>164.03</v>
      </c>
      <c r="CF6" s="33">
        <f t="shared" si="9"/>
        <v>164.25</v>
      </c>
      <c r="CG6" s="33">
        <f t="shared" si="9"/>
        <v>164.93</v>
      </c>
      <c r="CH6" s="33">
        <f t="shared" si="9"/>
        <v>155.22999999999999</v>
      </c>
      <c r="CI6" s="33">
        <f t="shared" si="9"/>
        <v>154.91999999999999</v>
      </c>
      <c r="CJ6" s="32" t="str">
        <f>IF(CJ7="","",IF(CJ7="-","【-】","【"&amp;SUBSTITUTE(TEXT(CJ7,"#,##0.00"),"-","△")&amp;"】"))</f>
        <v>【163.72】</v>
      </c>
      <c r="CK6" s="33">
        <f>IF(CK7="",NA(),CK7)</f>
        <v>72.989999999999995</v>
      </c>
      <c r="CL6" s="33">
        <f t="shared" ref="CL6:CT6" si="10">IF(CL7="",NA(),CL7)</f>
        <v>74.040000000000006</v>
      </c>
      <c r="CM6" s="33">
        <f t="shared" si="10"/>
        <v>72.91</v>
      </c>
      <c r="CN6" s="33">
        <f t="shared" si="10"/>
        <v>73.239999999999995</v>
      </c>
      <c r="CO6" s="33">
        <f t="shared" si="10"/>
        <v>74.459999999999994</v>
      </c>
      <c r="CP6" s="33">
        <f t="shared" si="10"/>
        <v>63.07</v>
      </c>
      <c r="CQ6" s="33">
        <f t="shared" si="10"/>
        <v>62.71</v>
      </c>
      <c r="CR6" s="33">
        <f t="shared" si="10"/>
        <v>62.45</v>
      </c>
      <c r="CS6" s="33">
        <f t="shared" si="10"/>
        <v>62.12</v>
      </c>
      <c r="CT6" s="33">
        <f t="shared" si="10"/>
        <v>62.26</v>
      </c>
      <c r="CU6" s="32" t="str">
        <f>IF(CU7="","",IF(CU7="-","【-】","【"&amp;SUBSTITUTE(TEXT(CU7,"#,##0.00"),"-","△")&amp;"】"))</f>
        <v>【59.76】</v>
      </c>
      <c r="CV6" s="33">
        <f>IF(CV7="",NA(),CV7)</f>
        <v>85.98</v>
      </c>
      <c r="CW6" s="33">
        <f t="shared" ref="CW6:DE6" si="11">IF(CW7="",NA(),CW7)</f>
        <v>84.87</v>
      </c>
      <c r="CX6" s="33">
        <f t="shared" si="11"/>
        <v>85.9</v>
      </c>
      <c r="CY6" s="33">
        <f t="shared" si="11"/>
        <v>85.65</v>
      </c>
      <c r="CZ6" s="33">
        <f t="shared" si="11"/>
        <v>83.9</v>
      </c>
      <c r="DA6" s="33">
        <f t="shared" si="11"/>
        <v>89.96</v>
      </c>
      <c r="DB6" s="33">
        <f t="shared" si="11"/>
        <v>90.54</v>
      </c>
      <c r="DC6" s="33">
        <f t="shared" si="11"/>
        <v>89.76</v>
      </c>
      <c r="DD6" s="33">
        <f t="shared" si="11"/>
        <v>89.45</v>
      </c>
      <c r="DE6" s="33">
        <f t="shared" si="11"/>
        <v>89.5</v>
      </c>
      <c r="DF6" s="32" t="str">
        <f>IF(DF7="","",IF(DF7="-","【-】","【"&amp;SUBSTITUTE(TEXT(DF7,"#,##0.00"),"-","△")&amp;"】"))</f>
        <v>【89.95】</v>
      </c>
      <c r="DG6" s="33">
        <f>IF(DG7="",NA(),DG7)</f>
        <v>45.08</v>
      </c>
      <c r="DH6" s="33">
        <f t="shared" ref="DH6:DP6" si="12">IF(DH7="",NA(),DH7)</f>
        <v>46.46</v>
      </c>
      <c r="DI6" s="33">
        <f t="shared" si="12"/>
        <v>47.11</v>
      </c>
      <c r="DJ6" s="33">
        <f t="shared" si="12"/>
        <v>48.27</v>
      </c>
      <c r="DK6" s="33">
        <f t="shared" si="12"/>
        <v>47.25</v>
      </c>
      <c r="DL6" s="33">
        <f t="shared" si="12"/>
        <v>41.47</v>
      </c>
      <c r="DM6" s="33">
        <f t="shared" si="12"/>
        <v>42.43</v>
      </c>
      <c r="DN6" s="33">
        <f t="shared" si="12"/>
        <v>41.12</v>
      </c>
      <c r="DO6" s="33">
        <f t="shared" si="12"/>
        <v>44.91</v>
      </c>
      <c r="DP6" s="33">
        <f t="shared" si="12"/>
        <v>45.89</v>
      </c>
      <c r="DQ6" s="32" t="str">
        <f>IF(DQ7="","",IF(DQ7="-","【-】","【"&amp;SUBSTITUTE(TEXT(DQ7,"#,##0.00"),"-","△")&amp;"】"))</f>
        <v>【47.18】</v>
      </c>
      <c r="DR6" s="33">
        <f>IF(DR7="",NA(),DR7)</f>
        <v>8.26</v>
      </c>
      <c r="DS6" s="33">
        <f t="shared" ref="DS6:EA6" si="13">IF(DS7="",NA(),DS7)</f>
        <v>8.2899999999999991</v>
      </c>
      <c r="DT6" s="33">
        <f t="shared" si="13"/>
        <v>8.4700000000000006</v>
      </c>
      <c r="DU6" s="33">
        <f t="shared" si="13"/>
        <v>8.33</v>
      </c>
      <c r="DV6" s="33">
        <f t="shared" si="13"/>
        <v>10.029999999999999</v>
      </c>
      <c r="DW6" s="33">
        <f t="shared" si="13"/>
        <v>9.92</v>
      </c>
      <c r="DX6" s="33">
        <f t="shared" si="13"/>
        <v>11.07</v>
      </c>
      <c r="DY6" s="33">
        <f t="shared" si="13"/>
        <v>10.9</v>
      </c>
      <c r="DZ6" s="33">
        <f t="shared" si="13"/>
        <v>12.03</v>
      </c>
      <c r="EA6" s="33">
        <f t="shared" si="13"/>
        <v>13.14</v>
      </c>
      <c r="EB6" s="32" t="str">
        <f>IF(EB7="","",IF(EB7="-","【-】","【"&amp;SUBSTITUTE(TEXT(EB7,"#,##0.00"),"-","△")&amp;"】"))</f>
        <v>【13.18】</v>
      </c>
      <c r="EC6" s="33">
        <f>IF(EC7="",NA(),EC7)</f>
        <v>0.15</v>
      </c>
      <c r="ED6" s="33">
        <f t="shared" ref="ED6:EL6" si="14">IF(ED7="",NA(),ED7)</f>
        <v>0.15</v>
      </c>
      <c r="EE6" s="33">
        <f t="shared" si="14"/>
        <v>0.28999999999999998</v>
      </c>
      <c r="EF6" s="33">
        <f t="shared" si="14"/>
        <v>0.28999999999999998</v>
      </c>
      <c r="EG6" s="33">
        <f t="shared" si="14"/>
        <v>0.64</v>
      </c>
      <c r="EH6" s="33">
        <f t="shared" si="14"/>
        <v>0.82</v>
      </c>
      <c r="EI6" s="33">
        <f t="shared" si="14"/>
        <v>0.76</v>
      </c>
      <c r="EJ6" s="33">
        <f t="shared" si="14"/>
        <v>0.85</v>
      </c>
      <c r="EK6" s="33">
        <f t="shared" si="14"/>
        <v>0.75</v>
      </c>
      <c r="EL6" s="33">
        <f t="shared" si="14"/>
        <v>0.95</v>
      </c>
      <c r="EM6" s="32" t="str">
        <f>IF(EM7="","",IF(EM7="-","【-】","【"&amp;SUBSTITUTE(TEXT(EM7,"#,##0.00"),"-","△")&amp;"】"))</f>
        <v>【0.85】</v>
      </c>
    </row>
    <row r="7" spans="1:143" s="34" customFormat="1">
      <c r="A7" s="26"/>
      <c r="B7" s="35">
        <v>2015</v>
      </c>
      <c r="C7" s="35">
        <v>92029</v>
      </c>
      <c r="D7" s="35">
        <v>46</v>
      </c>
      <c r="E7" s="35">
        <v>1</v>
      </c>
      <c r="F7" s="35">
        <v>0</v>
      </c>
      <c r="G7" s="35">
        <v>1</v>
      </c>
      <c r="H7" s="35" t="s">
        <v>93</v>
      </c>
      <c r="I7" s="35" t="s">
        <v>94</v>
      </c>
      <c r="J7" s="35" t="s">
        <v>95</v>
      </c>
      <c r="K7" s="35" t="s">
        <v>96</v>
      </c>
      <c r="L7" s="35" t="s">
        <v>97</v>
      </c>
      <c r="M7" s="36" t="s">
        <v>98</v>
      </c>
      <c r="N7" s="36">
        <v>70.599999999999994</v>
      </c>
      <c r="O7" s="36">
        <v>97.6</v>
      </c>
      <c r="P7" s="36">
        <v>2030</v>
      </c>
      <c r="Q7" s="36">
        <v>152197</v>
      </c>
      <c r="R7" s="36">
        <v>177.76</v>
      </c>
      <c r="S7" s="36">
        <v>856.19</v>
      </c>
      <c r="T7" s="36">
        <v>148197</v>
      </c>
      <c r="U7" s="36">
        <v>119.8</v>
      </c>
      <c r="V7" s="36">
        <v>1237.04</v>
      </c>
      <c r="W7" s="36">
        <v>110.64</v>
      </c>
      <c r="X7" s="36">
        <v>109.44</v>
      </c>
      <c r="Y7" s="36">
        <v>109.39</v>
      </c>
      <c r="Z7" s="36">
        <v>120.78</v>
      </c>
      <c r="AA7" s="36">
        <v>122.81</v>
      </c>
      <c r="AB7" s="36">
        <v>107.51</v>
      </c>
      <c r="AC7" s="36">
        <v>108.39</v>
      </c>
      <c r="AD7" s="36">
        <v>108.44</v>
      </c>
      <c r="AE7" s="36">
        <v>113.11</v>
      </c>
      <c r="AF7" s="36">
        <v>114</v>
      </c>
      <c r="AG7" s="36">
        <v>113.56</v>
      </c>
      <c r="AH7" s="36">
        <v>0</v>
      </c>
      <c r="AI7" s="36">
        <v>0</v>
      </c>
      <c r="AJ7" s="36">
        <v>0</v>
      </c>
      <c r="AK7" s="36">
        <v>0</v>
      </c>
      <c r="AL7" s="36">
        <v>0</v>
      </c>
      <c r="AM7" s="36">
        <v>2.83</v>
      </c>
      <c r="AN7" s="36">
        <v>3.08</v>
      </c>
      <c r="AO7" s="36">
        <v>0.81</v>
      </c>
      <c r="AP7" s="36">
        <v>0</v>
      </c>
      <c r="AQ7" s="36">
        <v>0.03</v>
      </c>
      <c r="AR7" s="36">
        <v>0.87</v>
      </c>
      <c r="AS7" s="36">
        <v>666.46</v>
      </c>
      <c r="AT7" s="36">
        <v>772.2</v>
      </c>
      <c r="AU7" s="36">
        <v>736.28</v>
      </c>
      <c r="AV7" s="36">
        <v>350.38</v>
      </c>
      <c r="AW7" s="36">
        <v>214.95</v>
      </c>
      <c r="AX7" s="36">
        <v>602.73</v>
      </c>
      <c r="AY7" s="36">
        <v>590.46</v>
      </c>
      <c r="AZ7" s="36">
        <v>648.09</v>
      </c>
      <c r="BA7" s="36">
        <v>344.19</v>
      </c>
      <c r="BB7" s="36">
        <v>352.05</v>
      </c>
      <c r="BC7" s="36">
        <v>262.74</v>
      </c>
      <c r="BD7" s="36">
        <v>344.81</v>
      </c>
      <c r="BE7" s="36">
        <v>335.81</v>
      </c>
      <c r="BF7" s="36">
        <v>323.08999999999997</v>
      </c>
      <c r="BG7" s="36">
        <v>309.27</v>
      </c>
      <c r="BH7" s="36">
        <v>315.02999999999997</v>
      </c>
      <c r="BI7" s="36">
        <v>310.79000000000002</v>
      </c>
      <c r="BJ7" s="36">
        <v>299.16000000000003</v>
      </c>
      <c r="BK7" s="36">
        <v>253.86</v>
      </c>
      <c r="BL7" s="36">
        <v>252.09</v>
      </c>
      <c r="BM7" s="36">
        <v>250.76</v>
      </c>
      <c r="BN7" s="36">
        <v>276.38</v>
      </c>
      <c r="BO7" s="36">
        <v>103.47</v>
      </c>
      <c r="BP7" s="36">
        <v>102.03</v>
      </c>
      <c r="BQ7" s="36">
        <v>101.41</v>
      </c>
      <c r="BR7" s="36">
        <v>115.13</v>
      </c>
      <c r="BS7" s="36">
        <v>117.06</v>
      </c>
      <c r="BT7" s="36">
        <v>99</v>
      </c>
      <c r="BU7" s="36">
        <v>99.91</v>
      </c>
      <c r="BV7" s="36">
        <v>100.07</v>
      </c>
      <c r="BW7" s="36">
        <v>106.22</v>
      </c>
      <c r="BX7" s="36">
        <v>106.69</v>
      </c>
      <c r="BY7" s="36">
        <v>104.99</v>
      </c>
      <c r="BZ7" s="36">
        <v>113.83</v>
      </c>
      <c r="CA7" s="36">
        <v>115.18</v>
      </c>
      <c r="CB7" s="36">
        <v>115.86</v>
      </c>
      <c r="CC7" s="36">
        <v>102.24</v>
      </c>
      <c r="CD7" s="36">
        <v>100.32</v>
      </c>
      <c r="CE7" s="36">
        <v>164.03</v>
      </c>
      <c r="CF7" s="36">
        <v>164.25</v>
      </c>
      <c r="CG7" s="36">
        <v>164.93</v>
      </c>
      <c r="CH7" s="36">
        <v>155.22999999999999</v>
      </c>
      <c r="CI7" s="36">
        <v>154.91999999999999</v>
      </c>
      <c r="CJ7" s="36">
        <v>163.72</v>
      </c>
      <c r="CK7" s="36">
        <v>72.989999999999995</v>
      </c>
      <c r="CL7" s="36">
        <v>74.040000000000006</v>
      </c>
      <c r="CM7" s="36">
        <v>72.91</v>
      </c>
      <c r="CN7" s="36">
        <v>73.239999999999995</v>
      </c>
      <c r="CO7" s="36">
        <v>74.459999999999994</v>
      </c>
      <c r="CP7" s="36">
        <v>63.07</v>
      </c>
      <c r="CQ7" s="36">
        <v>62.71</v>
      </c>
      <c r="CR7" s="36">
        <v>62.45</v>
      </c>
      <c r="CS7" s="36">
        <v>62.12</v>
      </c>
      <c r="CT7" s="36">
        <v>62.26</v>
      </c>
      <c r="CU7" s="36">
        <v>59.76</v>
      </c>
      <c r="CV7" s="36">
        <v>85.98</v>
      </c>
      <c r="CW7" s="36">
        <v>84.87</v>
      </c>
      <c r="CX7" s="36">
        <v>85.9</v>
      </c>
      <c r="CY7" s="36">
        <v>85.65</v>
      </c>
      <c r="CZ7" s="36">
        <v>83.9</v>
      </c>
      <c r="DA7" s="36">
        <v>89.96</v>
      </c>
      <c r="DB7" s="36">
        <v>90.54</v>
      </c>
      <c r="DC7" s="36">
        <v>89.76</v>
      </c>
      <c r="DD7" s="36">
        <v>89.45</v>
      </c>
      <c r="DE7" s="36">
        <v>89.5</v>
      </c>
      <c r="DF7" s="36">
        <v>89.95</v>
      </c>
      <c r="DG7" s="36">
        <v>45.08</v>
      </c>
      <c r="DH7" s="36">
        <v>46.46</v>
      </c>
      <c r="DI7" s="36">
        <v>47.11</v>
      </c>
      <c r="DJ7" s="36">
        <v>48.27</v>
      </c>
      <c r="DK7" s="36">
        <v>47.25</v>
      </c>
      <c r="DL7" s="36">
        <v>41.47</v>
      </c>
      <c r="DM7" s="36">
        <v>42.43</v>
      </c>
      <c r="DN7" s="36">
        <v>41.12</v>
      </c>
      <c r="DO7" s="36">
        <v>44.91</v>
      </c>
      <c r="DP7" s="36">
        <v>45.89</v>
      </c>
      <c r="DQ7" s="36">
        <v>47.18</v>
      </c>
      <c r="DR7" s="36">
        <v>8.26</v>
      </c>
      <c r="DS7" s="36">
        <v>8.2899999999999991</v>
      </c>
      <c r="DT7" s="36">
        <v>8.4700000000000006</v>
      </c>
      <c r="DU7" s="36">
        <v>8.33</v>
      </c>
      <c r="DV7" s="36">
        <v>10.029999999999999</v>
      </c>
      <c r="DW7" s="36">
        <v>9.92</v>
      </c>
      <c r="DX7" s="36">
        <v>11.07</v>
      </c>
      <c r="DY7" s="36">
        <v>10.9</v>
      </c>
      <c r="DZ7" s="36">
        <v>12.03</v>
      </c>
      <c r="EA7" s="36">
        <v>13.14</v>
      </c>
      <c r="EB7" s="36">
        <v>13.18</v>
      </c>
      <c r="EC7" s="36">
        <v>0.15</v>
      </c>
      <c r="ED7" s="36">
        <v>0.15</v>
      </c>
      <c r="EE7" s="36">
        <v>0.28999999999999998</v>
      </c>
      <c r="EF7" s="36">
        <v>0.28999999999999998</v>
      </c>
      <c r="EG7" s="36">
        <v>0.64</v>
      </c>
      <c r="EH7" s="36">
        <v>0.82</v>
      </c>
      <c r="EI7" s="36">
        <v>0.76</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2017-02-01T08:36:45Z</dcterms:created>
  <dcterms:modified xsi:type="dcterms:W3CDTF">2017-02-17T04:50:08Z</dcterms:modified>
  <cp:category/>
</cp:coreProperties>
</file>