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7小規模　特地　電気\"/>
    </mc:Choice>
  </mc:AlternateContent>
  <workbookProtection workbookAlgorithmName="SHA-512" workbookHashValue="djJ++8aG4YhcC2EvVKTC+AHZxRIj9FM6AVpcUOnjuDi9INxtnLZX8HqjeZT377Khw1zd0DoYVpyEB71JQysjYg==" workbookSaltValue="DJvsfSOk8SH7rLQJ99+4r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KE10" i="5"/>
  <c r="IP10" i="5"/>
  <c r="HB10" i="5"/>
  <c r="FM10" i="5"/>
  <c r="DX10" i="5"/>
  <c r="CI10" i="5"/>
  <c r="MN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N10" i="5"/>
  <c r="IZ10" i="5"/>
  <c r="HK10" i="5"/>
  <c r="FV10" i="5"/>
  <c r="EG10" i="5"/>
  <c r="CR10" i="5"/>
  <c r="BA10" i="5"/>
  <c r="J11" i="4"/>
  <c r="KD10" i="5"/>
  <c r="IO10" i="5"/>
  <c r="HA10" i="5"/>
  <c r="FL10" i="5"/>
  <c r="DW10" i="5"/>
  <c r="CH10" i="5"/>
  <c r="LS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LK10" i="5"/>
  <c r="JV10" i="5"/>
  <c r="IG10" i="5"/>
  <c r="GR10" i="5"/>
  <c r="FD10" i="5"/>
  <c r="DO10" i="5"/>
  <c r="BY10" i="5"/>
  <c r="LA10" i="5"/>
  <c r="JL10" i="5"/>
  <c r="HW10" i="5"/>
  <c r="GH10" i="5"/>
  <c r="ES10" i="5"/>
  <c r="DE10" i="5"/>
  <c r="BN10" i="5"/>
  <c r="KP10" i="5"/>
  <c r="JB10" i="5"/>
  <c r="HM10" i="5"/>
  <c r="FX10" i="5"/>
  <c r="EI10" i="5"/>
  <c r="CT10" i="5"/>
  <c r="BC10" i="5"/>
  <c r="N11" i="4"/>
  <c r="ME10" i="5"/>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LG10" i="5"/>
  <c r="JR10" i="5"/>
  <c r="IC10" i="5"/>
  <c r="GN10" i="5"/>
  <c r="EZ10" i="5"/>
  <c r="DK10" i="5"/>
  <c r="BU10" i="5"/>
  <c r="MA10" i="5"/>
  <c r="KW10" i="5"/>
  <c r="JH10" i="5"/>
  <c r="HS10" i="5"/>
  <c r="GD10" i="5"/>
  <c r="EO10" i="5"/>
  <c r="DA10" i="5"/>
  <c r="BJ10" i="5"/>
  <c r="MK10" i="5"/>
  <c r="KL10" i="5"/>
  <c r="IX10" i="5"/>
  <c r="HI10" i="5"/>
  <c r="FT10" i="5"/>
  <c r="EE10" i="5"/>
  <c r="CP10" i="5"/>
  <c r="AY10" i="5"/>
  <c r="F11" i="4"/>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KX10" i="5"/>
  <c r="JI10" i="5"/>
  <c r="HT10" i="5"/>
  <c r="GE10" i="5"/>
  <c r="EP10" i="5"/>
  <c r="DB10" i="5"/>
  <c r="BK10" i="5"/>
  <c r="KM10" i="5"/>
  <c r="IY10" i="5"/>
  <c r="HJ10" i="5"/>
  <c r="FU10" i="5"/>
  <c r="EF10" i="5"/>
  <c r="CQ10" i="5"/>
  <c r="AZ10" i="5"/>
  <c r="H11" i="4"/>
  <c r="KC10" i="5"/>
  <c r="IN10" i="5"/>
  <c r="GZ10" i="5"/>
  <c r="FK10" i="5"/>
  <c r="DV10" i="5"/>
  <c r="CG10" i="5"/>
  <c r="LR10" i="5"/>
  <c r="LH10" i="5"/>
  <c r="JS10" i="5"/>
  <c r="ID10" i="5"/>
  <c r="GO10" i="5"/>
  <c r="FA10" i="5"/>
  <c r="DL10" i="5"/>
  <c r="BV10" i="5"/>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<sst xmlns="http://schemas.openxmlformats.org/spreadsheetml/2006/main" count="989" uniqueCount="276">
  <si>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</si>
  <si>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</si>
  <si>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</si>
  <si>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</si>
  <si>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</si>
  <si>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</si>
  <si>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</si>
  <si>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</si>
  <si>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剰余金は、将来の施設撤去費等のための基金に積み立てている。
名称：足利市太陽光発電事業基金
目的：事業終了後の施設撤去費等
基金積立金：6,206千円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</si>
  <si>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</si>
  <si>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</si>
  <si>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</si>
  <si>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</si>
  <si>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</si>
  <si>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</si>
  <si>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</si>
  <si>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</si>
  <si>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</si>
  <si>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</si>
  <si>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</si>
  <si>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</si>
  <si>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</si>
  <si>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</si>
  <si>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</si>
  <si>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</si>
  <si>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</si>
  <si>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</si>
  <si>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</si>
  <si>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</si>
  <si>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</si>
  <si>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</si>
  <si>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</si>
  <si>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</si>
  <si>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</si>
  <si>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</si>
  <si>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</si>
  <si>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</si>
  <si>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</si>
  <si>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</si>
  <si>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</si>
  <si>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</si>
  <si>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</si>
  <si>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</si>
  <si>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</si>
  <si>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</si>
  <si>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</si>
  <si>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</si>
  <si>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</si>
  <si>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</si>
  <si>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</si>
  <si>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</si>
  <si>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</si>
  <si>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</si>
  <si>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</si>
  <si>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</si>
  <si>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</si>
  <si>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</si>
  <si>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</si>
  <si>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</si>
  <si>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</si>
  <si>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</si>
  <si>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</si>
  <si>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</si>
  <si>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</si>
  <si>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</si>
  <si>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</si>
  <si>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</si>
  <si>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</si>
  <si>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</si>
  <si>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</si>
  <si>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</si>
  <si>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</si>
  <si>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</si>
  <si>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</si>
  <si>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</si>
  <si>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</si>
  <si>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</si>
  <si>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</si>
  <si>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</si>
  <si>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</si>
  <si>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</si>
  <si>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</si>
  <si>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</si>
  <si>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</si>
  <si>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</si>
  <si>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</si>
  <si>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</si>
  <si>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</si>
  <si>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</si>
  <si>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</si>
  <si>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</si>
  <si>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</si>
  <si>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</si>
  <si>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</si>
  <si>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</si>
  <si>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</si>
  <si>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</si>
  <si>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</si>
  <si>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</si>
  <si>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</si>
  <si>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</si>
  <si>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</si>
  <si>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</si>
  <si>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</si>
  <si>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</si>
  <si>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</si>
  <si>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</si>
  <si>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</si>
  <si>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</si>
  <si>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</si>
  <si>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</si>
  <si>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</si>
  <si>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</si>
  <si>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</si>
  <si>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</si>
  <si>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</si>
  <si>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</si>
  <si>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092029</t>
  </si>
  <si>
    <t>47</t>
  </si>
  <si>
    <t>04</t>
  </si>
  <si>
    <t>0</t>
  </si>
  <si>
    <t>000</t>
  </si>
  <si>
    <t>栃木県　足利市</t>
  </si>
  <si>
    <t>法非適用</t>
  </si>
  <si>
    <t>電気事業</t>
  </si>
  <si>
    <t>非設置</t>
  </si>
  <si>
    <t>該当数値なし</t>
  </si>
  <si>
    <t>-</t>
  </si>
  <si>
    <t>令和15年6月30日　足利市太陽光発電施設</t>
  </si>
  <si>
    <t>無</t>
  </si>
  <si>
    <t>東京電力エナジーパートナー㈱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</si>
  <si>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</si>
  <si>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</si>
  <si>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</si>
  <si>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</si>
  <si>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</si>
  <si>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</si>
  <si>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</si>
  <si>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</si>
  <si>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</si>
  <si>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</si>
  <si>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</si>
  <si>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</si>
  <si>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</si>
  <si>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</si>
  <si>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</si>
  <si>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</si>
  <si>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</si>
  <si>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</si>
  <si>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</si>
  <si>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</si>
  <si>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</si>
  <si>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</si>
  <si>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</si>
  <si>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</si>
  <si>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</si>
  <si>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</si>
  <si>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</si>
  <si>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</si>
  <si>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</si>
  <si>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</si>
  <si>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</si>
  <si>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</si>
  <si>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</si>
  <si>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</si>
  <si>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</si>
  <si>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</si>
  <si>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</si>
  <si>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</si>
  <si>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</si>
  <si>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</si>
  <si>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</si>
  <si>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</si>
  <si>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</si>
  <si>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</si>
  <si>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</si>
  <si>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</si>
  <si>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</si>
  <si>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</si>
  <si>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</si>
  <si>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</si>
  <si>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</si>
  <si>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</si>
  <si>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</si>
  <si>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</si>
  <si>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</si>
  <si>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</si>
  <si>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</si>
  <si>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</si>
  <si>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</si>
  <si>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</si>
  <si>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</si>
  <si>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</si>
  <si>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</si>
  <si>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</si>
  <si>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</si>
  <si>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</si>
  <si>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</si>
  <si>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</si>
  <si>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</si>
  <si>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</si>
  <si>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</si>
  <si>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</si>
  <si>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</si>
  <si>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</si>
  <si>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</si>
  <si>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</si>
  <si>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</si>
  <si>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</si>
  <si>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</si>
  <si>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</si>
  <si>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</si>
  <si>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</si>
  <si>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</si>
  <si>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</si>
  <si>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</si>
  <si>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</si>
  <si>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</si>
  <si>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</si>
  <si>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</si>
  <si>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</si>
  <si>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</si>
  <si>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</si>
  <si>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</si>
  <si>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</si>
  <si>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</si>
  <si>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</si>
  <si>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</si>
  <si>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</si>
  <si>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</si>
  <si>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</si>
  <si>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</si>
  <si>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</si>
  <si>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</si>
  <si>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</si>
  <si>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</si>
  <si>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</si>
  <si>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</si>
  <si>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</si>
  <si>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</si>
  <si>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</si>
  <si>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</si>
  <si>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</si>
  <si>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</si>
  <si>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</si>
  <si>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</si>
  <si>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</si>
  <si>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</si>
  <si>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</si>
  <si>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</si>
  <si>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</si>
  <si>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</si>
  <si>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</si>
  <si>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</si>
  <si>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</si>
  <si>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</si>
  <si>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</si>
  <si>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</si>
  <si>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</si>
  <si>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</si>
  <si>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</si>
  <si>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</si>
  <si>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</si>
  <si>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</si>
  <si>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</si>
  <si>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</si>
  <si>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</si>
  <si>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</si>
  <si>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</si>
  <si>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</si>
  <si>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</si>
  <si>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</si>
  <si>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</si>
  <si>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r>
      <t xml:space="preserve">
</t>
    </r>
    <r>
      <rPr>
        <sz val="16"/>
        <color theme="1"/>
        <rFont val="ＭＳ ゴシック"/>
        <family val="3"/>
        <charset val="128"/>
      </rPr>
      <t>【収益的収支比率】
Ｈ</t>
    </r>
    <r>
      <rPr>
        <sz val="16"/>
        <color rgb="FFFF0000"/>
        <rFont val="ＭＳ ゴシック"/>
        <family val="3"/>
        <charset val="128"/>
      </rPr>
      <t>30</t>
    </r>
    <r>
      <rPr>
        <sz val="16"/>
        <color theme="1"/>
        <rFont val="ＭＳ ゴシック"/>
        <family val="3"/>
        <charset val="128"/>
      </rPr>
      <t>年度実績：</t>
    </r>
    <r>
      <rPr>
        <b/>
        <u/>
        <sz val="16"/>
        <color rgb="FFFF0000"/>
        <rFont val="ＭＳ ゴシック"/>
        <family val="3"/>
        <charset val="128"/>
      </rPr>
      <t>112.1%</t>
    </r>
    <r>
      <rPr>
        <sz val="16"/>
        <color theme="1"/>
        <rFont val="ＭＳ ゴシック"/>
        <family val="3"/>
        <charset val="128"/>
      </rPr>
      <t xml:space="preserve">(総収益 </t>
    </r>
    <r>
      <rPr>
        <sz val="16"/>
        <color rgb="FFFF0000"/>
        <rFont val="ＭＳ ゴシック"/>
        <family val="3"/>
        <charset val="128"/>
      </rPr>
      <t>57,294</t>
    </r>
    <r>
      <rPr>
        <sz val="16"/>
        <color theme="1"/>
        <rFont val="ＭＳ ゴシック"/>
        <family val="3"/>
        <charset val="128"/>
      </rPr>
      <t xml:space="preserve">千円、総費用 </t>
    </r>
    <r>
      <rPr>
        <sz val="16"/>
        <color rgb="FFFF0000"/>
        <rFont val="ＭＳ ゴシック"/>
        <family val="3"/>
        <charset val="128"/>
      </rPr>
      <t>51,088</t>
    </r>
    <r>
      <rPr>
        <sz val="16"/>
        <color theme="1"/>
        <rFont val="ＭＳ ゴシック"/>
        <family val="3"/>
        <charset val="128"/>
      </rPr>
      <t>千円) 
Ｈ</t>
    </r>
    <r>
      <rPr>
        <sz val="16"/>
        <color rgb="FFFF0000"/>
        <rFont val="ＭＳ ゴシック"/>
        <family val="3"/>
        <charset val="128"/>
      </rPr>
      <t>29</t>
    </r>
    <r>
      <rPr>
        <sz val="16"/>
        <color theme="1"/>
        <rFont val="ＭＳ ゴシック"/>
        <family val="3"/>
        <charset val="128"/>
      </rPr>
      <t>年度実績：</t>
    </r>
    <r>
      <rPr>
        <b/>
        <u/>
        <sz val="16"/>
        <color rgb="FFFF0000"/>
        <rFont val="ＭＳ ゴシック"/>
        <family val="3"/>
        <charset val="128"/>
      </rPr>
      <t>109.3%</t>
    </r>
    <r>
      <rPr>
        <sz val="16"/>
        <color theme="1"/>
        <rFont val="ＭＳ ゴシック"/>
        <family val="3"/>
        <charset val="128"/>
      </rPr>
      <t xml:space="preserve">(総収益 </t>
    </r>
    <r>
      <rPr>
        <sz val="16"/>
        <color rgb="FFFF0000"/>
        <rFont val="ＭＳ ゴシック"/>
        <family val="3"/>
        <charset val="128"/>
      </rPr>
      <t>55,823</t>
    </r>
    <r>
      <rPr>
        <sz val="16"/>
        <color theme="1"/>
        <rFont val="ＭＳ ゴシック"/>
        <family val="3"/>
        <charset val="128"/>
      </rPr>
      <t xml:space="preserve">千円、総費用 </t>
    </r>
    <r>
      <rPr>
        <sz val="16"/>
        <color rgb="FFFF0000"/>
        <rFont val="ＭＳ ゴシック"/>
        <family val="3"/>
        <charset val="128"/>
      </rPr>
      <t>51,068</t>
    </r>
    <r>
      <rPr>
        <sz val="16"/>
        <color theme="1"/>
        <rFont val="ＭＳ ゴシック"/>
        <family val="3"/>
        <charset val="128"/>
      </rPr>
      <t xml:space="preserve">千円)
</t>
    </r>
    <r>
      <rPr>
        <b/>
        <sz val="16"/>
        <color theme="1"/>
        <rFont val="ＭＳ ゴシック"/>
        <family val="3"/>
        <charset val="128"/>
      </rPr>
      <t>＜当指標が前年から約</t>
    </r>
    <r>
      <rPr>
        <b/>
        <sz val="16"/>
        <color rgb="FFFF0000"/>
        <rFont val="ＭＳ ゴシック"/>
        <family val="3"/>
        <charset val="128"/>
      </rPr>
      <t>2.8</t>
    </r>
    <r>
      <rPr>
        <b/>
        <sz val="16"/>
        <color theme="1"/>
        <rFont val="ＭＳ ゴシック"/>
        <family val="3"/>
        <charset val="128"/>
      </rPr>
      <t>ポイント改善した要因＞</t>
    </r>
    <r>
      <rPr>
        <sz val="16"/>
        <color theme="1"/>
        <rFont val="ＭＳ ゴシック"/>
        <family val="3"/>
        <charset val="128"/>
      </rPr>
      <t xml:space="preserve">
　</t>
    </r>
    <r>
      <rPr>
        <sz val="16"/>
        <color rgb="FFFF0000"/>
        <rFont val="ＭＳ ゴシック"/>
        <family val="3"/>
        <charset val="128"/>
      </rPr>
      <t xml:space="preserve">Ｈ29年度は4月に約1か月間、故障により発電が停止し、発電量が減少したが、Ｈ30年度は故障はあったものの、発電量への影響は軽微であったため、発電量は増加となり、収益的収支比率が改善したものと思われます。
</t>
    </r>
    <r>
      <rPr>
        <sz val="16"/>
        <color theme="1"/>
        <rFont val="ＭＳ ゴシック"/>
        <family val="3"/>
        <charset val="128"/>
      </rPr>
      <t xml:space="preserve">
【営業収支比率】
</t>
    </r>
    <r>
      <rPr>
        <sz val="16"/>
        <color rgb="FFFF0000"/>
        <rFont val="ＭＳ ゴシック"/>
        <family val="3"/>
        <charset val="128"/>
      </rPr>
      <t>Ｈ30年度実績：</t>
    </r>
    <r>
      <rPr>
        <b/>
        <u/>
        <sz val="16"/>
        <color rgb="FFFF0000"/>
        <rFont val="ＭＳ ゴシック"/>
        <family val="3"/>
        <charset val="128"/>
      </rPr>
      <t>115.4%</t>
    </r>
    <r>
      <rPr>
        <sz val="16"/>
        <color theme="1"/>
        <rFont val="ＭＳ ゴシック"/>
        <family val="3"/>
        <charset val="128"/>
      </rPr>
      <t>(営業収益</t>
    </r>
    <r>
      <rPr>
        <sz val="16"/>
        <color rgb="FFFF0000"/>
        <rFont val="ＭＳ ゴシック"/>
        <family val="3"/>
        <charset val="128"/>
      </rPr>
      <t xml:space="preserve"> 57,294千円、営業費用 49,669</t>
    </r>
    <r>
      <rPr>
        <sz val="16"/>
        <color theme="1"/>
        <rFont val="ＭＳ ゴシック"/>
        <family val="3"/>
        <charset val="128"/>
      </rPr>
      <t xml:space="preserve">千円) 
</t>
    </r>
    <r>
      <rPr>
        <sz val="16"/>
        <color rgb="FFFF0000"/>
        <rFont val="ＭＳ ゴシック"/>
        <family val="3"/>
        <charset val="128"/>
      </rPr>
      <t>Ｈ29年度実績：</t>
    </r>
    <r>
      <rPr>
        <b/>
        <u/>
        <sz val="16"/>
        <color rgb="FFFF0000"/>
        <rFont val="ＭＳ ゴシック"/>
        <family val="3"/>
        <charset val="128"/>
      </rPr>
      <t>112.4%</t>
    </r>
    <r>
      <rPr>
        <sz val="16"/>
        <color theme="1"/>
        <rFont val="ＭＳ ゴシック"/>
        <family val="3"/>
        <charset val="128"/>
      </rPr>
      <t>(営業収益</t>
    </r>
    <r>
      <rPr>
        <sz val="16"/>
        <color rgb="FFFF0000"/>
        <rFont val="ＭＳ ゴシック"/>
        <family val="3"/>
        <charset val="128"/>
      </rPr>
      <t xml:space="preserve"> 55,823千円、営業費用 49,646</t>
    </r>
    <r>
      <rPr>
        <sz val="16"/>
        <color theme="1"/>
        <rFont val="ＭＳ ゴシック"/>
        <family val="3"/>
        <charset val="128"/>
      </rPr>
      <t xml:space="preserve">千円) 
</t>
    </r>
    <r>
      <rPr>
        <b/>
        <sz val="16"/>
        <color theme="1"/>
        <rFont val="ＭＳ ゴシック"/>
        <family val="3"/>
        <charset val="128"/>
      </rPr>
      <t>＜当指標が前年から約3ポイント改善した要因＞</t>
    </r>
    <r>
      <rPr>
        <sz val="16"/>
        <color theme="1"/>
        <rFont val="ＭＳ ゴシック"/>
        <family val="3"/>
        <charset val="128"/>
      </rPr>
      <t xml:space="preserve">
　</t>
    </r>
    <r>
      <rPr>
        <sz val="16"/>
        <color rgb="FFFF0000"/>
        <rFont val="ＭＳ ゴシック"/>
        <family val="3"/>
        <charset val="128"/>
      </rPr>
      <t>当該事業の営業収支は全て売電収入であり、営業費用のうち98％にあたる48,645千円は太陽光発電に係る発電設備の賃借料及び機器の保守管理経費に当たります。</t>
    </r>
    <r>
      <rPr>
        <sz val="16"/>
        <color theme="1"/>
        <rFont val="ＭＳ ゴシック"/>
        <family val="3"/>
        <charset val="128"/>
      </rPr>
      <t xml:space="preserve">
　</t>
    </r>
    <r>
      <rPr>
        <sz val="16"/>
        <color rgb="FFFF0000"/>
        <rFont val="ＭＳ ゴシック"/>
        <family val="3"/>
        <charset val="128"/>
      </rPr>
      <t>当該事業は事業開始時から包括的リース契約を締結し、毎月のリース料金の中に賃借料と保守管理経費を含む形でリース会社に支払いを行っており、当該経費は契約の変更や消費税の変更がない限りは大きな変動はないものとなっています。
　よって、当指標の変動は営業収益（発電量）の増減による影響を大きく受けるもので、Ｈ29年度は4月に約1か月間、故障により発電が停止し、発電量が減少したが、Ｈ30年度は故障はあったものの、発電量への影響は軽微であったため、発電量は増加となり、営業収支比率が改善したものと思われます。
【供給原価】
Ｈ30年度実績：</t>
    </r>
    <r>
      <rPr>
        <b/>
        <u/>
        <sz val="16"/>
        <color rgb="FFFF0000"/>
        <rFont val="ＭＳ ゴシック"/>
        <family val="3"/>
        <charset val="128"/>
      </rPr>
      <t>38,528円/1MWh</t>
    </r>
    <r>
      <rPr>
        <sz val="16"/>
        <color rgb="FFFF0000"/>
        <rFont val="ＭＳ ゴシック"/>
        <family val="3"/>
        <charset val="128"/>
      </rPr>
      <t>(総費用 51,088千円、発電量1,326MWh)</t>
    </r>
    <r>
      <rPr>
        <sz val="16"/>
        <color theme="1"/>
        <rFont val="ＭＳ ゴシック"/>
        <family val="3"/>
        <charset val="128"/>
      </rPr>
      <t xml:space="preserve">
</t>
    </r>
    <r>
      <rPr>
        <sz val="16"/>
        <color rgb="FFFF0000"/>
        <rFont val="ＭＳ ゴシック"/>
        <family val="3"/>
        <charset val="128"/>
      </rPr>
      <t>Ｈ29年度実績：</t>
    </r>
    <r>
      <rPr>
        <b/>
        <u/>
        <sz val="16"/>
        <color rgb="FFFF0000"/>
        <rFont val="ＭＳ ゴシック"/>
        <family val="3"/>
        <charset val="128"/>
      </rPr>
      <t>39,526円/1MWh</t>
    </r>
    <r>
      <rPr>
        <sz val="16"/>
        <color rgb="FFFF0000"/>
        <rFont val="ＭＳ ゴシック"/>
        <family val="3"/>
        <charset val="128"/>
      </rPr>
      <t>(総費用 51,068千円、発電量1,292MWh)</t>
    </r>
    <r>
      <rPr>
        <sz val="16"/>
        <color theme="1"/>
        <rFont val="ＭＳ ゴシック"/>
        <family val="3"/>
        <charset val="128"/>
      </rPr>
      <t xml:space="preserve">
</t>
    </r>
    <r>
      <rPr>
        <b/>
        <sz val="16"/>
        <color theme="1"/>
        <rFont val="ＭＳ ゴシック"/>
        <family val="3"/>
        <charset val="128"/>
      </rPr>
      <t>＜当指標が前年よ</t>
    </r>
    <r>
      <rPr>
        <b/>
        <sz val="16"/>
        <rFont val="ＭＳ ゴシック"/>
        <family val="3"/>
        <charset val="128"/>
      </rPr>
      <t>り998円減少している要因＞</t>
    </r>
    <r>
      <rPr>
        <sz val="16"/>
        <rFont val="ＭＳ ゴシック"/>
        <family val="3"/>
        <charset val="128"/>
      </rPr>
      <t xml:space="preserve">
 前年同値と比較して減少している要因は前述と同様に発電量の増加によるものです。</t>
    </r>
    <r>
      <rPr>
        <sz val="16"/>
        <color theme="1"/>
        <rFont val="ＭＳ ゴシック"/>
        <family val="3"/>
        <charset val="128"/>
      </rPr>
      <t xml:space="preserve">
【ＥＢＩＴＤＡ】
Ｈ30年度実績：</t>
    </r>
    <r>
      <rPr>
        <b/>
        <u/>
        <sz val="16"/>
        <color theme="1"/>
        <rFont val="ＭＳ ゴシック"/>
        <family val="3"/>
        <charset val="128"/>
      </rPr>
      <t>6,206千円</t>
    </r>
    <r>
      <rPr>
        <sz val="16"/>
        <color theme="1"/>
        <rFont val="ＭＳ ゴシック"/>
        <family val="3"/>
        <charset val="128"/>
      </rPr>
      <t>(≒剰余金の額)
Ｈ29年度実績：</t>
    </r>
    <r>
      <rPr>
        <b/>
        <u/>
        <sz val="16"/>
        <color theme="1"/>
        <rFont val="ＭＳ ゴシック"/>
        <family val="3"/>
        <charset val="128"/>
      </rPr>
      <t>4,755千円</t>
    </r>
    <r>
      <rPr>
        <sz val="16"/>
        <color theme="1"/>
        <rFont val="ＭＳ ゴシック"/>
        <family val="3"/>
        <charset val="128"/>
      </rPr>
      <t xml:space="preserve">
</t>
    </r>
    <r>
      <rPr>
        <b/>
        <sz val="16"/>
        <color theme="1"/>
        <rFont val="ＭＳ ゴシック"/>
        <family val="3"/>
        <charset val="128"/>
      </rPr>
      <t>＜当指標が前年より1,451千円増加している要因＞</t>
    </r>
    <r>
      <rPr>
        <sz val="16"/>
        <color theme="1"/>
        <rFont val="ＭＳ ゴシック"/>
        <family val="3"/>
        <charset val="128"/>
      </rPr>
      <t xml:space="preserve">
 前年同値と比較して増加している要因は前述と同様に発電量の増加によるものです。</t>
    </r>
    <rPh sb="2" eb="5">
      <t>シュウエキテキ</t>
    </rPh>
    <rPh sb="5" eb="7">
      <t>シュウシ</t>
    </rPh>
    <rPh sb="7" eb="9">
      <t>ヒリツ</t>
    </rPh>
    <rPh sb="57" eb="59">
      <t>ネンド</t>
    </rPh>
    <rPh sb="59" eb="61">
      <t>ジッセキ</t>
    </rPh>
    <rPh sb="69" eb="72">
      <t>ソウシュウエキ</t>
    </rPh>
    <rPh sb="97" eb="98">
      <t>トウ</t>
    </rPh>
    <rPh sb="98" eb="100">
      <t>シヒョウ</t>
    </rPh>
    <rPh sb="101" eb="103">
      <t>ゼンネン</t>
    </rPh>
    <rPh sb="105" eb="106">
      <t>ヤク</t>
    </rPh>
    <rPh sb="113" eb="115">
      <t>カイゼン</t>
    </rPh>
    <rPh sb="117" eb="119">
      <t>ヨウイン</t>
    </rPh>
    <rPh sb="126" eb="127">
      <t>ド</t>
    </rPh>
    <rPh sb="129" eb="130">
      <t>ガツ</t>
    </rPh>
    <rPh sb="131" eb="132">
      <t>ヤク</t>
    </rPh>
    <rPh sb="134" eb="136">
      <t>ゲツカン</t>
    </rPh>
    <rPh sb="142" eb="144">
      <t>ハツデン</t>
    </rPh>
    <rPh sb="145" eb="147">
      <t>テイシ</t>
    </rPh>
    <rPh sb="149" eb="151">
      <t>ハツデン</t>
    </rPh>
    <rPh sb="151" eb="152">
      <t>リョウ</t>
    </rPh>
    <rPh sb="153" eb="155">
      <t>ゲンショウ</t>
    </rPh>
    <rPh sb="163" eb="164">
      <t>ド</t>
    </rPh>
    <rPh sb="165" eb="167">
      <t>コショウ</t>
    </rPh>
    <rPh sb="175" eb="178">
      <t>ハツデンリョウ</t>
    </rPh>
    <rPh sb="180" eb="182">
      <t>エイキョウ</t>
    </rPh>
    <rPh sb="183" eb="185">
      <t>ケイビ</t>
    </rPh>
    <rPh sb="192" eb="195">
      <t>ハツデンリョウ</t>
    </rPh>
    <rPh sb="196" eb="198">
      <t>ゾウカ</t>
    </rPh>
    <rPh sb="210" eb="212">
      <t>カイゼン</t>
    </rPh>
    <rPh sb="217" eb="218">
      <t>オモ</t>
    </rPh>
    <rPh sb="226" eb="228">
      <t>エイギョウ</t>
    </rPh>
    <rPh sb="228" eb="230">
      <t>シュウシ</t>
    </rPh>
    <rPh sb="230" eb="232">
      <t>ヒリツ</t>
    </rPh>
    <rPh sb="249" eb="251">
      <t>エイギョウ</t>
    </rPh>
    <rPh sb="263" eb="265">
      <t>エイギョウ</t>
    </rPh>
    <rPh sb="339" eb="341">
      <t>カイゼン</t>
    </rPh>
    <rPh sb="348" eb="350">
      <t>トウガイ</t>
    </rPh>
    <rPh sb="350" eb="352">
      <t>ジギョウ</t>
    </rPh>
    <rPh sb="353" eb="355">
      <t>エイギョウ</t>
    </rPh>
    <rPh sb="355" eb="357">
      <t>シュウシ</t>
    </rPh>
    <rPh sb="358" eb="359">
      <t>スベ</t>
    </rPh>
    <rPh sb="360" eb="362">
      <t>バイデン</t>
    </rPh>
    <rPh sb="362" eb="364">
      <t>シュウニュウ</t>
    </rPh>
    <rPh sb="368" eb="370">
      <t>エイギョウ</t>
    </rPh>
    <rPh sb="370" eb="372">
      <t>ヒヨウ</t>
    </rPh>
    <rPh sb="388" eb="390">
      <t>センエン</t>
    </rPh>
    <rPh sb="391" eb="393">
      <t>タイヨウ</t>
    </rPh>
    <rPh sb="393" eb="394">
      <t>コウ</t>
    </rPh>
    <rPh sb="394" eb="396">
      <t>ハツデン</t>
    </rPh>
    <rPh sb="397" eb="398">
      <t>カカワ</t>
    </rPh>
    <rPh sb="399" eb="401">
      <t>ハツデン</t>
    </rPh>
    <rPh sb="401" eb="403">
      <t>セツビ</t>
    </rPh>
    <rPh sb="404" eb="407">
      <t>チンシャクリョウ</t>
    </rPh>
    <rPh sb="407" eb="408">
      <t>オヨ</t>
    </rPh>
    <rPh sb="409" eb="411">
      <t>キキ</t>
    </rPh>
    <rPh sb="412" eb="414">
      <t>ホシュ</t>
    </rPh>
    <rPh sb="419" eb="420">
      <t>ア</t>
    </rPh>
    <rPh sb="427" eb="429">
      <t>トウガイ</t>
    </rPh>
    <rPh sb="429" eb="431">
      <t>ジギョウ</t>
    </rPh>
    <rPh sb="432" eb="434">
      <t>ジギョウ</t>
    </rPh>
    <rPh sb="434" eb="436">
      <t>カイシ</t>
    </rPh>
    <rPh sb="436" eb="437">
      <t>ジ</t>
    </rPh>
    <rPh sb="439" eb="442">
      <t>ホウカツテキ</t>
    </rPh>
    <rPh sb="445" eb="447">
      <t>ケイヤク</t>
    </rPh>
    <rPh sb="448" eb="450">
      <t>テイケツ</t>
    </rPh>
    <rPh sb="452" eb="454">
      <t>マイツキ</t>
    </rPh>
    <rPh sb="458" eb="460">
      <t>リョウキン</t>
    </rPh>
    <rPh sb="461" eb="462">
      <t>ナカ</t>
    </rPh>
    <rPh sb="463" eb="466">
      <t>チンシャクリョウ</t>
    </rPh>
    <rPh sb="467" eb="469">
      <t>ホシュ</t>
    </rPh>
    <rPh sb="469" eb="471">
      <t>カンリ</t>
    </rPh>
    <rPh sb="471" eb="473">
      <t>ケイヒ</t>
    </rPh>
    <rPh sb="474" eb="475">
      <t>フク</t>
    </rPh>
    <rPh sb="476" eb="477">
      <t>カタチ</t>
    </rPh>
    <rPh sb="481" eb="483">
      <t>カイシャ</t>
    </rPh>
    <rPh sb="484" eb="486">
      <t>シハラ</t>
    </rPh>
    <rPh sb="488" eb="489">
      <t>オコナ</t>
    </rPh>
    <rPh sb="494" eb="496">
      <t>トウガイ</t>
    </rPh>
    <rPh sb="496" eb="498">
      <t>ケイヒ</t>
    </rPh>
    <rPh sb="499" eb="501">
      <t>ケイヤク</t>
    </rPh>
    <rPh sb="502" eb="504">
      <t>ヘンコウ</t>
    </rPh>
    <rPh sb="505" eb="508">
      <t>ショウヒゼイ</t>
    </rPh>
    <rPh sb="509" eb="511">
      <t>ヘンコウ</t>
    </rPh>
    <rPh sb="514" eb="515">
      <t>カギ</t>
    </rPh>
    <rPh sb="517" eb="518">
      <t>オオ</t>
    </rPh>
    <rPh sb="520" eb="522">
      <t>ヘンドウ</t>
    </rPh>
    <rPh sb="558" eb="560">
      <t>ゾウゲン</t>
    </rPh>
    <rPh sb="563" eb="565">
      <t>エイキョウ</t>
    </rPh>
    <rPh sb="566" eb="567">
      <t>オオ</t>
    </rPh>
    <rPh sb="569" eb="570">
      <t>ウ</t>
    </rPh>
    <rPh sb="656" eb="658">
      <t>エイギョウ</t>
    </rPh>
    <rPh sb="679" eb="681">
      <t>キョウキュウ</t>
    </rPh>
    <rPh sb="681" eb="683">
      <t>ゲンカ</t>
    </rPh>
    <rPh sb="735" eb="737">
      <t>ネンド</t>
    </rPh>
    <rPh sb="737" eb="739">
      <t>ジッセキ</t>
    </rPh>
    <rPh sb="746" eb="747">
      <t>エン</t>
    </rPh>
    <rPh sb="753" eb="754">
      <t>ソウ</t>
    </rPh>
    <rPh sb="780" eb="781">
      <t>トウ</t>
    </rPh>
    <rPh sb="781" eb="783">
      <t>シヒョウ</t>
    </rPh>
    <rPh sb="784" eb="786">
      <t>ゼンネン</t>
    </rPh>
    <rPh sb="791" eb="792">
      <t>エン</t>
    </rPh>
    <rPh sb="792" eb="794">
      <t>ゲンショウ</t>
    </rPh>
    <rPh sb="798" eb="800">
      <t>ヨウイン</t>
    </rPh>
    <rPh sb="803" eb="805">
      <t>ゼンネン</t>
    </rPh>
    <rPh sb="805" eb="807">
      <t>ドウチ</t>
    </rPh>
    <rPh sb="808" eb="810">
      <t>ヒカク</t>
    </rPh>
    <rPh sb="812" eb="814">
      <t>ゲンショウ</t>
    </rPh>
    <rPh sb="818" eb="820">
      <t>ヨウイン</t>
    </rPh>
    <rPh sb="827" eb="829">
      <t>ハツデン</t>
    </rPh>
    <rPh sb="829" eb="830">
      <t>リョウ</t>
    </rPh>
    <rPh sb="831" eb="833">
      <t>ゾウカ</t>
    </rPh>
    <rPh sb="855" eb="857">
      <t>ネンド</t>
    </rPh>
    <rPh sb="857" eb="859">
      <t>ジッセキ</t>
    </rPh>
    <rPh sb="865" eb="867">
      <t>センエン</t>
    </rPh>
    <rPh sb="869" eb="872">
      <t>ジョウヨキン</t>
    </rPh>
    <rPh sb="873" eb="874">
      <t>ガク</t>
    </rPh>
    <rPh sb="879" eb="880">
      <t>ネン</t>
    </rPh>
    <rPh sb="880" eb="881">
      <t>ド</t>
    </rPh>
    <rPh sb="881" eb="883">
      <t>ジッセキ</t>
    </rPh>
    <rPh sb="889" eb="891">
      <t>センエン</t>
    </rPh>
    <rPh sb="893" eb="894">
      <t>トウ</t>
    </rPh>
    <rPh sb="894" eb="896">
      <t>シヒョウ</t>
    </rPh>
    <rPh sb="897" eb="899">
      <t>ゼンネン</t>
    </rPh>
    <rPh sb="906" eb="908">
      <t>センエン</t>
    </rPh>
    <rPh sb="908" eb="910">
      <t>ゾウカ</t>
    </rPh>
    <rPh sb="914" eb="916">
      <t>ヨウイン</t>
    </rPh>
    <rPh sb="928" eb="930">
      <t>ゾウカ</t>
    </rPh>
    <phoneticPr fontId="3"/>
  </si>
  <si>
    <r>
      <t xml:space="preserve">
【設備利用率】
 </t>
    </r>
    <r>
      <rPr>
        <sz val="16"/>
        <rFont val="ＭＳ ゴシック"/>
        <family val="3"/>
        <charset val="128"/>
      </rPr>
      <t>Ｈ30年度実績：</t>
    </r>
    <r>
      <rPr>
        <b/>
        <u/>
        <sz val="16"/>
        <rFont val="ＭＳ ゴシック"/>
        <family val="3"/>
        <charset val="128"/>
      </rPr>
      <t>14.5%</t>
    </r>
    <r>
      <rPr>
        <sz val="16"/>
        <rFont val="ＭＳ ゴシック"/>
        <family val="3"/>
        <charset val="128"/>
      </rPr>
      <t>(年間発電量 1,326,244kWh、最大出力 1,044kW)
 Ｈ29年度実績：</t>
    </r>
    <r>
      <rPr>
        <b/>
        <u/>
        <sz val="16"/>
        <rFont val="ＭＳ ゴシック"/>
        <family val="3"/>
        <charset val="128"/>
      </rPr>
      <t>14.1%</t>
    </r>
    <r>
      <rPr>
        <sz val="16"/>
        <rFont val="ＭＳ ゴシック"/>
        <family val="3"/>
        <charset val="128"/>
      </rPr>
      <t>(年間発電量 1,292,189kWh、最大出力 1,044kW)
 当指標数値は、水力のように24時間・365日発電可能な発電方法は高い数値が出て、太陽光のように日中の太陽が出ているときしか発電できない発電方法の場合は数値が低く出るものであります。
 よって、当該事業における同数値が他の電気事業平均よりも低い理由は発電方法の違いによるものであると考えられます。
 また、同数値の変動要因として考えられる大きなものは上段での説明と同様に天候によるものであります。
 他にも機器の整備不良又は破損等で発電量が低下する可能性がありますが、機器の保守管理も包括的リース契約の中でリース会社が受け持っており、万が一の不良・破損時にはリース会社が対応をすることになっています。
【修繕比率】
 Ｈ30年度実績：</t>
    </r>
    <r>
      <rPr>
        <b/>
        <u/>
        <sz val="16"/>
        <rFont val="ＭＳ ゴシック"/>
        <family val="3"/>
        <charset val="128"/>
      </rPr>
      <t>0.0%</t>
    </r>
    <r>
      <rPr>
        <sz val="16"/>
        <rFont val="ＭＳ ゴシック"/>
        <family val="3"/>
        <charset val="128"/>
      </rPr>
      <t xml:space="preserve">
 上段で記述した通り、保守管理経費は毎月のリース料金に含まれているために、機器の修繕はリース会社が対応しており、別途当方に費用は発生しません。
【企業債残高対料金収入比率】
 Ｈ30年度実績：</t>
    </r>
    <r>
      <rPr>
        <b/>
        <u/>
        <sz val="16"/>
        <rFont val="ＭＳ ゴシック"/>
        <family val="3"/>
        <charset val="128"/>
      </rPr>
      <t>0.0%</t>
    </r>
    <r>
      <rPr>
        <sz val="16"/>
        <rFont val="ＭＳ ゴシック"/>
        <family val="3"/>
        <charset val="128"/>
      </rPr>
      <t xml:space="preserve">
 当該事業において発生する経費は全て当該事業の収益で賄っており、今のところ企業債等の実績が無いため同数値となっています。
【ＦＩＴ収入割合】
 Ｈ30年度実績：</t>
    </r>
    <r>
      <rPr>
        <b/>
        <u/>
        <sz val="16"/>
        <rFont val="ＭＳ ゴシック"/>
        <family val="3"/>
        <charset val="128"/>
      </rPr>
      <t>100%</t>
    </r>
    <r>
      <rPr>
        <sz val="16"/>
        <rFont val="ＭＳ ゴシック"/>
        <family val="3"/>
        <charset val="128"/>
      </rPr>
      <t xml:space="preserve">
 当該事業はＦＩＴによる20年間の売電を想定して開始した事業であり、発電設備のリース期間もＦＩＴの売電期間に合わせて20年間であります。
 ＦＩＴの売電期間終了後には事業廃止を想定しており、20年間基金に積立てた剰余金を用いて機器を撤去する計画であります。(当該事業は芝生広場として整備した公園の雨除け・日除け設備の設置をＦＩＴによる売電収入で賄うことを目的としており、計画通りに20年間発電できれば当初の事業目的は達成されるものであります)</t>
    </r>
    <rPh sb="2" eb="4">
      <t>セツビ</t>
    </rPh>
    <rPh sb="4" eb="7">
      <t>リヨウリツ</t>
    </rPh>
    <rPh sb="13" eb="15">
      <t>ネンド</t>
    </rPh>
    <rPh sb="15" eb="17">
      <t>ジッセキ</t>
    </rPh>
    <rPh sb="24" eb="26">
      <t>ネンカン</t>
    </rPh>
    <rPh sb="26" eb="28">
      <t>ハツデン</t>
    </rPh>
    <rPh sb="28" eb="29">
      <t>リョウ</t>
    </rPh>
    <rPh sb="61" eb="63">
      <t>ネンド</t>
    </rPh>
    <rPh sb="63" eb="65">
      <t>ジッセキ</t>
    </rPh>
    <rPh sb="72" eb="74">
      <t>ネンカン</t>
    </rPh>
    <rPh sb="74" eb="76">
      <t>ハツデン</t>
    </rPh>
    <rPh sb="76" eb="77">
      <t>リョウ</t>
    </rPh>
    <rPh sb="91" eb="93">
      <t>サイダイ</t>
    </rPh>
    <rPh sb="93" eb="95">
      <t>シュツリョク</t>
    </rPh>
    <rPh sb="107" eb="108">
      <t>トウ</t>
    </rPh>
    <rPh sb="108" eb="110">
      <t>シヒョウ</t>
    </rPh>
    <rPh sb="110" eb="112">
      <t>スウチ</t>
    </rPh>
    <rPh sb="114" eb="116">
      <t>スイリョク</t>
    </rPh>
    <rPh sb="122" eb="124">
      <t>ジカン</t>
    </rPh>
    <rPh sb="128" eb="129">
      <t>ニチ</t>
    </rPh>
    <rPh sb="129" eb="131">
      <t>ハツデン</t>
    </rPh>
    <rPh sb="131" eb="133">
      <t>カノウ</t>
    </rPh>
    <rPh sb="134" eb="136">
      <t>ハツデン</t>
    </rPh>
    <rPh sb="136" eb="138">
      <t>ホウホウ</t>
    </rPh>
    <rPh sb="139" eb="140">
      <t>タカ</t>
    </rPh>
    <rPh sb="141" eb="143">
      <t>スウチ</t>
    </rPh>
    <rPh sb="144" eb="145">
      <t>デ</t>
    </rPh>
    <rPh sb="147" eb="150">
      <t>タイヨウコウ</t>
    </rPh>
    <rPh sb="154" eb="156">
      <t>ニッチュウ</t>
    </rPh>
    <rPh sb="157" eb="159">
      <t>タイヨウ</t>
    </rPh>
    <rPh sb="160" eb="161">
      <t>デ</t>
    </rPh>
    <rPh sb="168" eb="170">
      <t>ハツデン</t>
    </rPh>
    <rPh sb="174" eb="176">
      <t>ハツデン</t>
    </rPh>
    <rPh sb="176" eb="178">
      <t>ホウホウ</t>
    </rPh>
    <rPh sb="179" eb="181">
      <t>バアイ</t>
    </rPh>
    <rPh sb="182" eb="184">
      <t>スウチ</t>
    </rPh>
    <rPh sb="185" eb="186">
      <t>ヒク</t>
    </rPh>
    <rPh sb="187" eb="188">
      <t>デ</t>
    </rPh>
    <rPh sb="203" eb="205">
      <t>トウガイ</t>
    </rPh>
    <rPh sb="205" eb="207">
      <t>ジギョウ</t>
    </rPh>
    <rPh sb="211" eb="212">
      <t>ドウ</t>
    </rPh>
    <rPh sb="212" eb="214">
      <t>スウチ</t>
    </rPh>
    <rPh sb="215" eb="216">
      <t>ホカ</t>
    </rPh>
    <rPh sb="217" eb="219">
      <t>デンキ</t>
    </rPh>
    <rPh sb="219" eb="221">
      <t>ジギョウ</t>
    </rPh>
    <rPh sb="221" eb="223">
      <t>ヘイキン</t>
    </rPh>
    <rPh sb="226" eb="227">
      <t>ヒク</t>
    </rPh>
    <rPh sb="228" eb="230">
      <t>リユウ</t>
    </rPh>
    <rPh sb="231" eb="233">
      <t>ハツデン</t>
    </rPh>
    <rPh sb="233" eb="235">
      <t>ホウホウ</t>
    </rPh>
    <rPh sb="236" eb="237">
      <t>チガ</t>
    </rPh>
    <rPh sb="247" eb="248">
      <t>カンガ</t>
    </rPh>
    <rPh sb="259" eb="260">
      <t>ドウ</t>
    </rPh>
    <rPh sb="260" eb="262">
      <t>スウチ</t>
    </rPh>
    <rPh sb="263" eb="265">
      <t>ヘンドウ</t>
    </rPh>
    <rPh sb="265" eb="267">
      <t>ヨウイン</t>
    </rPh>
    <rPh sb="270" eb="271">
      <t>カンガ</t>
    </rPh>
    <rPh sb="275" eb="276">
      <t>オオ</t>
    </rPh>
    <rPh sb="281" eb="283">
      <t>ジョウダン</t>
    </rPh>
    <rPh sb="285" eb="287">
      <t>セツメイ</t>
    </rPh>
    <rPh sb="288" eb="290">
      <t>ドウヨウ</t>
    </rPh>
    <rPh sb="291" eb="293">
      <t>テンコウ</t>
    </rPh>
    <rPh sb="306" eb="307">
      <t>ホカ</t>
    </rPh>
    <rPh sb="309" eb="311">
      <t>キキ</t>
    </rPh>
    <rPh sb="312" eb="314">
      <t>セイビ</t>
    </rPh>
    <rPh sb="314" eb="316">
      <t>フリョウ</t>
    </rPh>
    <rPh sb="316" eb="317">
      <t>マタ</t>
    </rPh>
    <rPh sb="318" eb="320">
      <t>ハソン</t>
    </rPh>
    <rPh sb="320" eb="321">
      <t>トウ</t>
    </rPh>
    <rPh sb="322" eb="324">
      <t>ハツデン</t>
    </rPh>
    <rPh sb="324" eb="325">
      <t>リョウ</t>
    </rPh>
    <rPh sb="326" eb="328">
      <t>テイカ</t>
    </rPh>
    <rPh sb="330" eb="333">
      <t>カノウセイ</t>
    </rPh>
    <rPh sb="340" eb="342">
      <t>キキ</t>
    </rPh>
    <rPh sb="343" eb="345">
      <t>ホシュ</t>
    </rPh>
    <rPh sb="345" eb="347">
      <t>カンリ</t>
    </rPh>
    <rPh sb="348" eb="351">
      <t>ホウカツテキ</t>
    </rPh>
    <rPh sb="354" eb="356">
      <t>ケイヤク</t>
    </rPh>
    <rPh sb="357" eb="358">
      <t>ナカ</t>
    </rPh>
    <rPh sb="362" eb="364">
      <t>カイシャ</t>
    </rPh>
    <rPh sb="365" eb="366">
      <t>ウ</t>
    </rPh>
    <rPh sb="367" eb="368">
      <t>モ</t>
    </rPh>
    <rPh sb="373" eb="374">
      <t>マン</t>
    </rPh>
    <rPh sb="375" eb="376">
      <t>イチ</t>
    </rPh>
    <rPh sb="377" eb="379">
      <t>フリョウ</t>
    </rPh>
    <rPh sb="380" eb="382">
      <t>ハソン</t>
    </rPh>
    <rPh sb="382" eb="383">
      <t>ジ</t>
    </rPh>
    <rPh sb="388" eb="390">
      <t>カイシャ</t>
    </rPh>
    <rPh sb="391" eb="393">
      <t>タイオウ</t>
    </rPh>
    <rPh sb="410" eb="412">
      <t>シュウゼン</t>
    </rPh>
    <rPh sb="412" eb="414">
      <t>ヒリツ</t>
    </rPh>
    <rPh sb="420" eb="422">
      <t>ネンド</t>
    </rPh>
    <rPh sb="422" eb="424">
      <t>ジッセキ</t>
    </rPh>
    <rPh sb="432" eb="434">
      <t>ジョウダン</t>
    </rPh>
    <rPh sb="435" eb="437">
      <t>キジュツ</t>
    </rPh>
    <rPh sb="439" eb="440">
      <t>トオ</t>
    </rPh>
    <rPh sb="442" eb="444">
      <t>ホシュ</t>
    </rPh>
    <rPh sb="444" eb="446">
      <t>カンリ</t>
    </rPh>
    <rPh sb="446" eb="448">
      <t>ケイヒ</t>
    </rPh>
    <rPh sb="449" eb="451">
      <t>マイツキ</t>
    </rPh>
    <rPh sb="455" eb="457">
      <t>リョウキン</t>
    </rPh>
    <rPh sb="458" eb="459">
      <t>フク</t>
    </rPh>
    <rPh sb="468" eb="470">
      <t>キキ</t>
    </rPh>
    <rPh sb="471" eb="473">
      <t>シュウゼン</t>
    </rPh>
    <rPh sb="477" eb="479">
      <t>カイシャ</t>
    </rPh>
    <rPh sb="480" eb="482">
      <t>タイオウ</t>
    </rPh>
    <rPh sb="487" eb="489">
      <t>ベット</t>
    </rPh>
    <rPh sb="489" eb="491">
      <t>トウホウ</t>
    </rPh>
    <rPh sb="492" eb="494">
      <t>ヒヨウ</t>
    </rPh>
    <rPh sb="495" eb="497">
      <t>ハッセイ</t>
    </rPh>
    <rPh sb="506" eb="508">
      <t>キギョウ</t>
    </rPh>
    <rPh sb="508" eb="509">
      <t>サイ</t>
    </rPh>
    <rPh sb="509" eb="511">
      <t>ザンダカ</t>
    </rPh>
    <rPh sb="511" eb="512">
      <t>タイ</t>
    </rPh>
    <rPh sb="512" eb="514">
      <t>リョウキン</t>
    </rPh>
    <rPh sb="514" eb="516">
      <t>シュウニュウ</t>
    </rPh>
    <rPh sb="516" eb="518">
      <t>ヒリツ</t>
    </rPh>
    <rPh sb="524" eb="526">
      <t>ネンド</t>
    </rPh>
    <rPh sb="526" eb="528">
      <t>ジッセキ</t>
    </rPh>
    <rPh sb="536" eb="538">
      <t>トウガイ</t>
    </rPh>
    <rPh sb="538" eb="540">
      <t>ジギョウ</t>
    </rPh>
    <rPh sb="544" eb="546">
      <t>ハッセイ</t>
    </rPh>
    <rPh sb="548" eb="550">
      <t>ケイヒ</t>
    </rPh>
    <rPh sb="551" eb="552">
      <t>スベ</t>
    </rPh>
    <rPh sb="553" eb="555">
      <t>トウガイ</t>
    </rPh>
    <rPh sb="555" eb="557">
      <t>ジギョウ</t>
    </rPh>
    <rPh sb="558" eb="560">
      <t>シュウエキ</t>
    </rPh>
    <rPh sb="561" eb="562">
      <t>マカナ</t>
    </rPh>
    <rPh sb="567" eb="568">
      <t>イマ</t>
    </rPh>
    <rPh sb="575" eb="576">
      <t>トウ</t>
    </rPh>
    <rPh sb="577" eb="579">
      <t>ジッセキ</t>
    </rPh>
    <rPh sb="580" eb="581">
      <t>ナ</t>
    </rPh>
    <rPh sb="584" eb="585">
      <t>ドウ</t>
    </rPh>
    <rPh sb="585" eb="587">
      <t>スウチ</t>
    </rPh>
    <rPh sb="602" eb="604">
      <t>シュウニュウ</t>
    </rPh>
    <rPh sb="604" eb="606">
      <t>ワリアイ</t>
    </rPh>
    <rPh sb="612" eb="614">
      <t>ネンド</t>
    </rPh>
    <rPh sb="614" eb="616">
      <t>ジッセキ</t>
    </rPh>
    <rPh sb="623" eb="625">
      <t>トウガイ</t>
    </rPh>
    <rPh sb="625" eb="627">
      <t>ジギョウ</t>
    </rPh>
    <rPh sb="636" eb="638">
      <t>ネンカン</t>
    </rPh>
    <rPh sb="639" eb="641">
      <t>バイデン</t>
    </rPh>
    <rPh sb="642" eb="644">
      <t>ソウテイ</t>
    </rPh>
    <rPh sb="646" eb="648">
      <t>カイシ</t>
    </rPh>
    <rPh sb="650" eb="652">
      <t>ジギョウ</t>
    </rPh>
    <rPh sb="656" eb="658">
      <t>ハツデン</t>
    </rPh>
    <rPh sb="658" eb="660">
      <t>セツビ</t>
    </rPh>
    <rPh sb="664" eb="666">
      <t>キカン</t>
    </rPh>
    <rPh sb="671" eb="673">
      <t>バイデン</t>
    </rPh>
    <rPh sb="673" eb="675">
      <t>キカン</t>
    </rPh>
    <rPh sb="676" eb="677">
      <t>ア</t>
    </rPh>
    <rPh sb="682" eb="684">
      <t>ネンカン</t>
    </rPh>
    <rPh sb="696" eb="698">
      <t>バイデン</t>
    </rPh>
    <rPh sb="698" eb="700">
      <t>キカン</t>
    </rPh>
    <rPh sb="700" eb="703">
      <t>シュウリョウゴ</t>
    </rPh>
    <rPh sb="705" eb="707">
      <t>ジギョウ</t>
    </rPh>
    <rPh sb="707" eb="709">
      <t>ハイシ</t>
    </rPh>
    <rPh sb="710" eb="712">
      <t>ソウテイ</t>
    </rPh>
    <rPh sb="719" eb="721">
      <t>ネンカン</t>
    </rPh>
    <rPh sb="721" eb="723">
      <t>キキン</t>
    </rPh>
    <rPh sb="724" eb="726">
      <t>ツミタ</t>
    </rPh>
    <rPh sb="728" eb="731">
      <t>ジョウヨキン</t>
    </rPh>
    <rPh sb="732" eb="733">
      <t>モチ</t>
    </rPh>
    <rPh sb="735" eb="737">
      <t>キキ</t>
    </rPh>
    <rPh sb="738" eb="740">
      <t>テッキョ</t>
    </rPh>
    <rPh sb="742" eb="744">
      <t>ケイカク</t>
    </rPh>
    <rPh sb="751" eb="753">
      <t>トウガイ</t>
    </rPh>
    <rPh sb="753" eb="755">
      <t>ジギョウ</t>
    </rPh>
    <rPh sb="756" eb="758">
      <t>シバフ</t>
    </rPh>
    <rPh sb="758" eb="760">
      <t>ヒロバ</t>
    </rPh>
    <rPh sb="763" eb="765">
      <t>セイビ</t>
    </rPh>
    <rPh sb="767" eb="769">
      <t>コウエン</t>
    </rPh>
    <rPh sb="770" eb="771">
      <t>アメ</t>
    </rPh>
    <rPh sb="771" eb="772">
      <t>ヨ</t>
    </rPh>
    <rPh sb="774" eb="776">
      <t>ヒヨ</t>
    </rPh>
    <rPh sb="777" eb="779">
      <t>セツビ</t>
    </rPh>
    <rPh sb="780" eb="782">
      <t>セッチ</t>
    </rPh>
    <rPh sb="789" eb="791">
      <t>バイデン</t>
    </rPh>
    <rPh sb="791" eb="793">
      <t>シュウニュウ</t>
    </rPh>
    <rPh sb="794" eb="795">
      <t>マカナ</t>
    </rPh>
    <rPh sb="799" eb="801">
      <t>モクテキ</t>
    </rPh>
    <rPh sb="807" eb="809">
      <t>ケイカク</t>
    </rPh>
    <rPh sb="809" eb="810">
      <t>ドオ</t>
    </rPh>
    <rPh sb="814" eb="816">
      <t>ネンカン</t>
    </rPh>
    <rPh sb="816" eb="818">
      <t>ハツデン</t>
    </rPh>
    <rPh sb="822" eb="824">
      <t>トウショ</t>
    </rPh>
    <rPh sb="825" eb="827">
      <t>ジギョウ</t>
    </rPh>
    <rPh sb="827" eb="829">
      <t>モクテキ</t>
    </rPh>
    <rPh sb="830" eb="832">
      <t>タッセイ</t>
    </rPh>
    <phoneticPr fontId="3"/>
  </si>
  <si>
    <r>
      <t xml:space="preserve">
</t>
    </r>
    <r>
      <rPr>
        <sz val="16"/>
        <rFont val="ＭＳ ゴシック"/>
        <family val="3"/>
        <charset val="128"/>
      </rPr>
      <t xml:space="preserve"> 上段で記述した通り、当該事業における収益変動要因として一番影響の大きいものは天候ですが、Ｈ30年度については発電量の増加により各指標値が前年と比較して好転しました。今後については天候の大きな変動が無ければ同水準で推移するものと思われます。
 他にも機器整備不良又は破損による発電量低下の恐れが考えられますが、リース会社等の民間事業者と連携し、発電能力の維持に努めるものであります。
 このように、事業開始時から包括的リース契約により発電施設のリース契約と併せて施設管理・保守等を民間委託している状況ではありますが、その他の事業改善点等の有無については随時、洗い出しを行っており、現在検討を進めている経営戦略に必要に応じて盛り込みたいと考えています。また、事業終了後の施設の取り扱いについても同様に検討を進める予定であります。</t>
    </r>
    <rPh sb="2" eb="4">
      <t>ジョウダン</t>
    </rPh>
    <rPh sb="5" eb="7">
      <t>キジュツ</t>
    </rPh>
    <rPh sb="9" eb="10">
      <t>トオ</t>
    </rPh>
    <rPh sb="12" eb="14">
      <t>トウガイ</t>
    </rPh>
    <rPh sb="14" eb="16">
      <t>ジギョウ</t>
    </rPh>
    <rPh sb="20" eb="22">
      <t>シュウエキ</t>
    </rPh>
    <rPh sb="22" eb="24">
      <t>ヘンドウ</t>
    </rPh>
    <rPh sb="29" eb="31">
      <t>イチバン</t>
    </rPh>
    <rPh sb="31" eb="33">
      <t>エイキョウ</t>
    </rPh>
    <rPh sb="34" eb="35">
      <t>オオ</t>
    </rPh>
    <rPh sb="40" eb="42">
      <t>テンコウ</t>
    </rPh>
    <rPh sb="49" eb="51">
      <t>ネンド</t>
    </rPh>
    <rPh sb="56" eb="58">
      <t>ハツデン</t>
    </rPh>
    <rPh sb="58" eb="59">
      <t>リョウ</t>
    </rPh>
    <rPh sb="60" eb="62">
      <t>ゾウカ</t>
    </rPh>
    <rPh sb="65" eb="66">
      <t>カク</t>
    </rPh>
    <rPh sb="66" eb="68">
      <t>シヒョウ</t>
    </rPh>
    <rPh sb="68" eb="69">
      <t>チ</t>
    </rPh>
    <rPh sb="70" eb="72">
      <t>ゼンネン</t>
    </rPh>
    <rPh sb="73" eb="75">
      <t>ヒカク</t>
    </rPh>
    <rPh sb="77" eb="79">
      <t>コウテン</t>
    </rPh>
    <rPh sb="84" eb="86">
      <t>コンゴ</t>
    </rPh>
    <rPh sb="123" eb="124">
      <t>ホカ</t>
    </rPh>
    <rPh sb="126" eb="128">
      <t>キキ</t>
    </rPh>
    <rPh sb="128" eb="130">
      <t>セイビ</t>
    </rPh>
    <rPh sb="130" eb="132">
      <t>フリョウ</t>
    </rPh>
    <rPh sb="132" eb="133">
      <t>マタ</t>
    </rPh>
    <rPh sb="134" eb="136">
      <t>ハソン</t>
    </rPh>
    <rPh sb="139" eb="141">
      <t>ハツデン</t>
    </rPh>
    <rPh sb="141" eb="142">
      <t>リョウ</t>
    </rPh>
    <rPh sb="142" eb="144">
      <t>テイカ</t>
    </rPh>
    <rPh sb="145" eb="146">
      <t>オソ</t>
    </rPh>
    <rPh sb="148" eb="149">
      <t>カンガ</t>
    </rPh>
    <rPh sb="159" eb="161">
      <t>ガイシャ</t>
    </rPh>
    <rPh sb="161" eb="162">
      <t>トウ</t>
    </rPh>
    <rPh sb="163" eb="165">
      <t>ミンカン</t>
    </rPh>
    <rPh sb="165" eb="168">
      <t>ジギョウシャ</t>
    </rPh>
    <rPh sb="169" eb="171">
      <t>レンケイ</t>
    </rPh>
    <rPh sb="173" eb="175">
      <t>ハツデン</t>
    </rPh>
    <rPh sb="175" eb="177">
      <t>ノウリョク</t>
    </rPh>
    <rPh sb="178" eb="180">
      <t>イジ</t>
    </rPh>
    <rPh sb="181" eb="182">
      <t>ツト</t>
    </rPh>
    <rPh sb="200" eb="202">
      <t>ジギョウ</t>
    </rPh>
    <rPh sb="202" eb="204">
      <t>カイシ</t>
    </rPh>
    <rPh sb="204" eb="205">
      <t>ジ</t>
    </rPh>
    <rPh sb="207" eb="210">
      <t>ホウカツテキ</t>
    </rPh>
    <rPh sb="213" eb="215">
      <t>ケイヤク</t>
    </rPh>
    <rPh sb="218" eb="220">
      <t>ハツデン</t>
    </rPh>
    <rPh sb="220" eb="222">
      <t>シセツ</t>
    </rPh>
    <rPh sb="226" eb="228">
      <t>ケイヤク</t>
    </rPh>
    <rPh sb="229" eb="230">
      <t>アワ</t>
    </rPh>
    <rPh sb="232" eb="234">
      <t>シセツ</t>
    </rPh>
    <rPh sb="234" eb="236">
      <t>カンリ</t>
    </rPh>
    <rPh sb="237" eb="240">
      <t>ホシュトウ</t>
    </rPh>
    <rPh sb="241" eb="243">
      <t>ミンカン</t>
    </rPh>
    <rPh sb="243" eb="245">
      <t>イタク</t>
    </rPh>
    <rPh sb="249" eb="251">
      <t>ジョウキョウ</t>
    </rPh>
    <rPh sb="261" eb="262">
      <t>ホカ</t>
    </rPh>
    <rPh sb="263" eb="265">
      <t>ジギョウ</t>
    </rPh>
    <rPh sb="265" eb="268">
      <t>カイゼンテン</t>
    </rPh>
    <rPh sb="268" eb="269">
      <t>トウ</t>
    </rPh>
    <rPh sb="270" eb="272">
      <t>ウム</t>
    </rPh>
    <rPh sb="277" eb="279">
      <t>ズイジ</t>
    </rPh>
    <rPh sb="280" eb="281">
      <t>アラ</t>
    </rPh>
    <rPh sb="282" eb="283">
      <t>ダ</t>
    </rPh>
    <rPh sb="285" eb="286">
      <t>オコナ</t>
    </rPh>
    <rPh sb="291" eb="293">
      <t>ゲンザイ</t>
    </rPh>
    <rPh sb="293" eb="295">
      <t>ケントウ</t>
    </rPh>
    <rPh sb="296" eb="297">
      <t>スス</t>
    </rPh>
    <rPh sb="301" eb="303">
      <t>ケイエイ</t>
    </rPh>
    <rPh sb="303" eb="305">
      <t>センリャク</t>
    </rPh>
    <rPh sb="306" eb="308">
      <t>ヒツヨウ</t>
    </rPh>
    <rPh sb="309" eb="310">
      <t>オウ</t>
    </rPh>
    <rPh sb="312" eb="313">
      <t>モ</t>
    </rPh>
    <rPh sb="314" eb="315">
      <t>コ</t>
    </rPh>
    <rPh sb="319" eb="320">
      <t>カンガ</t>
    </rPh>
    <rPh sb="329" eb="331">
      <t>ジギョウ</t>
    </rPh>
    <rPh sb="331" eb="334">
      <t>シュウリョウゴ</t>
    </rPh>
    <rPh sb="335" eb="337">
      <t>シセツ</t>
    </rPh>
    <rPh sb="338" eb="339">
      <t>ト</t>
    </rPh>
    <rPh sb="340" eb="341">
      <t>アツカ</t>
    </rPh>
    <rPh sb="347" eb="349">
      <t>ドウヨウ</t>
    </rPh>
    <rPh sb="350" eb="352">
      <t>ケントウ</t>
    </rPh>
    <rPh sb="353" eb="354">
      <t>スス</t>
    </rPh>
    <rPh sb="356" eb="358">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</si>
</sst>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4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b/>
      <u/>
      <sz val="16"/>
      <color theme="1"/>
      <name val="ＭＳ ゴシック"/>
      <family val="3"/>
      <charset val="128"/>
    </font>
    <font>
      <b/>
      <sz val="16"/>
      <name val="ＭＳ ゴシック"/>
      <family val="3"/>
      <charset val="128"/>
    </font>
    <font>
      <sz val="14"/>
      <name val="ＭＳ ゴシック"/>
      <family val="3"/>
      <charset val="128"/>
    </font>
    <font>
      <b/>
      <u/>
      <sz val="16"/>
      <name val="ＭＳ ゴシック"/>
      <family val="3"/>
      <charset val="128"/>
    </font>
    <font>
      <sz val="16"/>
      <color rgb="FFFF0000"/>
      <name val="ＭＳ ゴシック"/>
      <family val="3"/>
      <charset val="128"/>
    </font>
    <font>
      <b/>
      <u/>
      <sz val="16"/>
      <color rgb="FFFF0000"/>
      <name val="ＭＳ ゴシック"/>
      <family val="3"/>
      <charset val="128"/>
    </font>
    <font>
      <b/>
      <sz val="16"/>
      <color rgb="FFFF0000"/>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7" fillId="0" borderId="16" xfId="2" applyFont="1" applyFill="1" applyBorder="1" applyAlignment="1" applyProtection="1">
      <alignment horizontal="left" vertical="top" wrapText="1"/>
      <protection locked="0"/>
    </xf>
    <xf numFmtId="0" fontId="37" fillId="0" borderId="0" xfId="2" applyFont="1" applyFill="1" applyBorder="1" applyAlignment="1" applyProtection="1">
      <alignment horizontal="left" vertical="top" wrapText="1"/>
      <protection locked="0"/>
    </xf>
    <xf numFmtId="0" fontId="37" fillId="0" borderId="17" xfId="2" applyFont="1" applyFill="1" applyBorder="1" applyAlignment="1" applyProtection="1">
      <alignment horizontal="left" vertical="top" wrapText="1"/>
      <protection locked="0"/>
    </xf>
    <xf numFmtId="0" fontId="37" fillId="0" borderId="47" xfId="2" applyFont="1" applyFill="1" applyBorder="1" applyAlignment="1" applyProtection="1">
      <alignment horizontal="left" vertical="top" wrapText="1"/>
      <protection locked="0"/>
    </xf>
    <xf numFmtId="0" fontId="37" fillId="0" borderId="48" xfId="2" applyFont="1" applyFill="1" applyBorder="1" applyAlignment="1" applyProtection="1">
      <alignment horizontal="left" vertical="top" wrapText="1"/>
      <protection locked="0"/>
    </xf>
    <xf numFmtId="0" fontId="37"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7" fillId="0" borderId="16" xfId="2" applyFont="1" applyBorder="1" applyAlignment="1" applyProtection="1">
      <alignment horizontal="left" vertical="top" wrapText="1"/>
      <protection locked="0"/>
    </xf>
    <xf numFmtId="0" fontId="37" fillId="0" borderId="0" xfId="2" applyFont="1" applyBorder="1" applyAlignment="1" applyProtection="1">
      <alignment horizontal="left" vertical="top" wrapText="1"/>
      <protection locked="0"/>
    </xf>
    <xf numFmtId="0" fontId="37" fillId="0" borderId="17" xfId="2" applyFont="1" applyBorder="1" applyAlignment="1" applyProtection="1">
      <alignment horizontal="left" vertical="top" wrapText="1"/>
      <protection locked="0"/>
    </xf>
    <xf numFmtId="0" fontId="37" fillId="0" borderId="36" xfId="2" applyFont="1" applyBorder="1" applyAlignment="1" applyProtection="1">
      <alignment horizontal="left" vertical="top" wrapText="1"/>
      <protection locked="0"/>
    </xf>
    <xf numFmtId="0" fontId="37" fillId="0" borderId="37" xfId="2" applyFont="1" applyBorder="1" applyAlignment="1" applyProtection="1">
      <alignment horizontal="left" vertical="top" wrapText="1"/>
      <protection locked="0"/>
    </xf>
    <xf numFmtId="0" fontId="37"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116.6</c:v>
                </c:pt>
                <c:pt idx="1">
                  <c:v>111.6</c:v>
                </c:pt>
                <c:pt idx="2">
                  <c:v>107.8</c:v>
                </c:pt>
                <c:pt idx="3">
                  <c:v>109.3</c:v>
                </c:pt>
                <c:pt idx="4">
                  <c:v>112.1</c:v>
                </c:pt>
              </c:numCache>
            </c:numRef>
          </c:val>
          <c:extLst>
            <c:ext xmlns:c16="http://schemas.microsoft.com/office/drawing/2014/chart" uri="{C3380CC4-5D6E-409C-BE32-E72D297353CC}">
              <c16:uniqueId val="{00000000-ACEC-4AC1-A1D6-CA41C83B16D0}"/>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ACEC-4AC1-A1D6-CA41C83B16D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CEC-4AC1-A1D6-CA41C83B16D0}"/>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1F8-48D3-860B-D6E8E4F9B5D2}"/>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51F8-48D3-860B-D6E8E4F9B5D2}"/>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90-453E-AFC2-279ADAD818BA}"/>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90-453E-AFC2-279ADAD818BA}"/>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F9-4C24-97A5-86D531F217AF}"/>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F9-4C24-97A5-86D531F217AF}"/>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C4-408B-A7BD-77A0A502C422}"/>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C4-408B-A7BD-77A0A502C422}"/>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DC-4631-9FDD-244FCC5B3215}"/>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DC-4631-9FDD-244FCC5B3215}"/>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A80-4A3B-8F29-B06126801F2E}"/>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80-4A3B-8F29-B06126801F2E}"/>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28-4428-9FAA-6A80CD16741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28-4428-9FAA-6A80CD16741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9A-495B-B174-2C192FF0202B}"/>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9A-495B-B174-2C192FF0202B}"/>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296-466B-8CDB-6218FD6084FD}"/>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96-466B-8CDB-6218FD6084FD}"/>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590-488F-B15B-35934E71EE3D}"/>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90-488F-B15B-35934E71EE3D}"/>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115.9</c:v>
                </c:pt>
                <c:pt idx="1">
                  <c:v>111.6</c:v>
                </c:pt>
                <c:pt idx="2">
                  <c:v>112.3</c:v>
                </c:pt>
                <c:pt idx="3">
                  <c:v>112.4</c:v>
                </c:pt>
                <c:pt idx="4">
                  <c:v>115.4</c:v>
                </c:pt>
              </c:numCache>
            </c:numRef>
          </c:val>
          <c:extLst>
            <c:ext xmlns:c16="http://schemas.microsoft.com/office/drawing/2014/chart" uri="{C3380CC4-5D6E-409C-BE32-E72D297353CC}">
              <c16:uniqueId val="{00000000-6834-40DB-8D60-3C0F86FC4F85}"/>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6834-40DB-8D60-3C0F86FC4F8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834-40DB-8D60-3C0F86FC4F85}"/>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F3-4364-B5EC-20B9773005B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F3-4364-B5EC-20B9773005B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DE-4200-9BF4-E80AEDF94774}"/>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DE-4200-9BF4-E80AEDF94774}"/>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A7-4A35-80CC-F8614C15C941}"/>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A7-4A35-80CC-F8614C15C941}"/>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41E-486B-A341-3972AAAA6B3D}"/>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1E-486B-A341-3972AAAA6B3D}"/>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10-4722-BD8B-A97D3DAA15EA}"/>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10-4722-BD8B-A97D3DAA15EA}"/>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24D-49D3-ACB9-CD7C98839372}"/>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4D-49D3-ACB9-CD7C98839372}"/>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14.6</c:v>
                </c:pt>
                <c:pt idx="1">
                  <c:v>14</c:v>
                </c:pt>
                <c:pt idx="2">
                  <c:v>14.1</c:v>
                </c:pt>
                <c:pt idx="3">
                  <c:v>14.1</c:v>
                </c:pt>
                <c:pt idx="4">
                  <c:v>14.5</c:v>
                </c:pt>
              </c:numCache>
            </c:numRef>
          </c:val>
          <c:extLst>
            <c:ext xmlns:c16="http://schemas.microsoft.com/office/drawing/2014/chart" uri="{C3380CC4-5D6E-409C-BE32-E72D297353CC}">
              <c16:uniqueId val="{00000000-C5E4-4138-887F-79097D58A83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c:ext xmlns:c16="http://schemas.microsoft.com/office/drawing/2014/chart" uri="{C3380CC4-5D6E-409C-BE32-E72D297353CC}">
              <c16:uniqueId val="{00000001-C5E4-4138-887F-79097D58A83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792-496C-AC34-EA8FA9580236}"/>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c:ext xmlns:c16="http://schemas.microsoft.com/office/drawing/2014/chart" uri="{C3380CC4-5D6E-409C-BE32-E72D297353CC}">
              <c16:uniqueId val="{00000001-D792-496C-AC34-EA8FA9580236}"/>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CAF-4917-BB80-3B22CCB93E49}"/>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c:ext xmlns:c16="http://schemas.microsoft.com/office/drawing/2014/chart" uri="{C3380CC4-5D6E-409C-BE32-E72D297353CC}">
              <c16:uniqueId val="{00000001-ECAF-4917-BB80-3B22CCB93E49}"/>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D8-46BF-B2D3-9AF22BF47318}"/>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D8-46BF-B2D3-9AF22BF47318}"/>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2B1-4154-9F98-8BDF95F2AF0D}"/>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1-4154-9F98-8BDF95F2AF0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02B1-4154-9F98-8BDF95F2AF0D}"/>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CB-429A-BF64-1946AE142678}"/>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c:ext xmlns:c16="http://schemas.microsoft.com/office/drawing/2014/chart" uri="{C3380CC4-5D6E-409C-BE32-E72D297353CC}">
              <c16:uniqueId val="{00000001-EACB-429A-BF64-1946AE142678}"/>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37151.9</c:v>
                </c:pt>
                <c:pt idx="1">
                  <c:v>38709</c:v>
                </c:pt>
                <c:pt idx="2">
                  <c:v>40090.800000000003</c:v>
                </c:pt>
                <c:pt idx="3">
                  <c:v>39526.300000000003</c:v>
                </c:pt>
                <c:pt idx="4">
                  <c:v>38527.9</c:v>
                </c:pt>
              </c:numCache>
            </c:numRef>
          </c:val>
          <c:extLst>
            <c:ext xmlns:c16="http://schemas.microsoft.com/office/drawing/2014/chart" uri="{C3380CC4-5D6E-409C-BE32-E72D297353CC}">
              <c16:uniqueId val="{00000000-DE5E-4BC7-9DCE-54FEEC4766DC}"/>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DE5E-4BC7-9DCE-54FEEC4766DC}"/>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7891</c:v>
                </c:pt>
                <c:pt idx="1">
                  <c:v>5757</c:v>
                </c:pt>
                <c:pt idx="2">
                  <c:v>4027</c:v>
                </c:pt>
                <c:pt idx="3">
                  <c:v>4755</c:v>
                </c:pt>
                <c:pt idx="4">
                  <c:v>6206</c:v>
                </c:pt>
              </c:numCache>
            </c:numRef>
          </c:val>
          <c:extLst>
            <c:ext xmlns:c16="http://schemas.microsoft.com/office/drawing/2014/chart" uri="{C3380CC4-5D6E-409C-BE32-E72D297353CC}">
              <c16:uniqueId val="{00000000-9848-4D66-B746-E21210DA2563}"/>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9848-4D66-B746-E21210DA2563}"/>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14.6</c:v>
                </c:pt>
                <c:pt idx="1">
                  <c:v>14</c:v>
                </c:pt>
                <c:pt idx="2">
                  <c:v>14.1</c:v>
                </c:pt>
                <c:pt idx="3">
                  <c:v>14.1</c:v>
                </c:pt>
                <c:pt idx="4">
                  <c:v>14.5</c:v>
                </c:pt>
              </c:numCache>
            </c:numRef>
          </c:val>
          <c:extLst>
            <c:ext xmlns:c16="http://schemas.microsoft.com/office/drawing/2014/chart" uri="{C3380CC4-5D6E-409C-BE32-E72D297353CC}">
              <c16:uniqueId val="{00000000-1CE6-4358-8036-D6627A88C2A1}"/>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1CE6-4358-8036-D6627A88C2A1}"/>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89D-4D99-8345-4FE6E01DBAB0}"/>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989D-4D99-8345-4FE6E01DBAB0}"/>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61A-4A1C-964E-7CEAB66E0B1F}"/>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461A-4A1C-964E-7CEAB66E0B1F}"/>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3E-4EB8-85C3-890D2595A47B}"/>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E-4EB8-85C3-890D2595A47B}"/>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93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93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93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94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94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94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94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94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94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94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94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94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94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950"/>
                </a:ext>
              </a:extLst>
            </xdr:cNvPicPr>
          </xdr:nvPicPr>
          <xdr:blipFill>
            <a:blip xmlns:r="http://schemas.openxmlformats.org/officeDocument/2006/relationships" r:embed="rId43"/>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95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952"/>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953"/>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95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955"/>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95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95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958"/>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959"/>
                </a:ext>
              </a:extLst>
            </xdr:cNvPicPr>
          </xdr:nvPicPr>
          <xdr:blipFill>
            <a:blip xmlns:r="http://schemas.openxmlformats.org/officeDocument/2006/relationships" r:embed="rId42"/>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960"/>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961"/>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962"/>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963"/>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964"/>
                </a:ext>
              </a:extLst>
            </xdr:cNvPicPr>
          </xdr:nvPicPr>
          <xdr:blipFill>
            <a:blip xmlns:r="http://schemas.openxmlformats.org/officeDocument/2006/relationships" r:embed="rId50"/>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965"/>
                </a:ext>
              </a:extLst>
            </xdr:cNvPicPr>
          </xdr:nvPicPr>
          <xdr:blipFill>
            <a:blip xmlns:r="http://schemas.openxmlformats.org/officeDocument/2006/relationships" r:embed="rId5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966"/>
                </a:ext>
              </a:extLst>
            </xdr:cNvPicPr>
          </xdr:nvPicPr>
          <xdr:blipFill>
            <a:blip xmlns:r="http://schemas.openxmlformats.org/officeDocument/2006/relationships" r:embed="rId5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967"/>
                </a:ext>
              </a:extLst>
            </xdr:cNvPicPr>
          </xdr:nvPicPr>
          <xdr:blipFill>
            <a:blip xmlns:r="http://schemas.openxmlformats.org/officeDocument/2006/relationships" r:embed="rId53"/>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968"/>
                </a:ext>
              </a:extLst>
            </xdr:cNvPicPr>
          </xdr:nvPicPr>
          <xdr:blipFill>
            <a:blip xmlns:r="http://schemas.openxmlformats.org/officeDocument/2006/relationships" r:embed="rId53"/>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969"/>
                </a:ext>
              </a:extLst>
            </xdr:cNvPicPr>
          </xdr:nvPicPr>
          <xdr:blipFill>
            <a:blip xmlns:r="http://schemas.openxmlformats.org/officeDocument/2006/relationships" r:embed="rId53"/>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970"/>
                </a:ext>
              </a:extLst>
            </xdr:cNvPicPr>
          </xdr:nvPicPr>
          <xdr:blipFill>
            <a:blip xmlns:r="http://schemas.openxmlformats.org/officeDocument/2006/relationships" r:embed="rId53"/>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971"/>
                </a:ext>
              </a:extLst>
            </xdr:cNvPicPr>
          </xdr:nvPicPr>
          <xdr:blipFill>
            <a:blip xmlns:r="http://schemas.openxmlformats.org/officeDocument/2006/relationships" r:embed="rId53"/>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972"/>
                </a:ext>
              </a:extLst>
            </xdr:cNvPicPr>
          </xdr:nvPicPr>
          <xdr:blipFill>
            <a:blip xmlns:r="http://schemas.openxmlformats.org/officeDocument/2006/relationships" r:embed="rId53"/>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973"/>
                </a:ext>
              </a:extLst>
            </xdr:cNvPicPr>
          </xdr:nvPicPr>
          <xdr:blipFill>
            <a:blip xmlns:r="http://schemas.openxmlformats.org/officeDocument/2006/relationships" r:embed="rId53"/>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974"/>
                </a:ext>
              </a:extLst>
            </xdr:cNvPicPr>
          </xdr:nvPicPr>
          <xdr:blipFill>
            <a:blip xmlns:r="http://schemas.openxmlformats.org/officeDocument/2006/relationships" r:embed="rId53"/>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975"/>
                </a:ext>
              </a:extLst>
            </xdr:cNvPicPr>
          </xdr:nvPicPr>
          <xdr:blipFill>
            <a:blip xmlns:r="http://schemas.openxmlformats.org/officeDocument/2006/relationships" r:embed="rId53"/>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976"/>
                </a:ext>
              </a:extLst>
            </xdr:cNvPicPr>
          </xdr:nvPicPr>
          <xdr:blipFill>
            <a:blip xmlns:r="http://schemas.openxmlformats.org/officeDocument/2006/relationships" r:embed="rId53"/>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977"/>
                </a:ext>
              </a:extLst>
            </xdr:cNvPicPr>
          </xdr:nvPicPr>
          <xdr:blipFill>
            <a:blip xmlns:r="http://schemas.openxmlformats.org/officeDocument/2006/relationships" r:embed="rId53"/>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978"/>
                </a:ext>
              </a:extLst>
            </xdr:cNvPicPr>
          </xdr:nvPicPr>
          <xdr:blipFill>
            <a:blip xmlns:r="http://schemas.openxmlformats.org/officeDocument/2006/relationships" r:embed="rId53"/>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979"/>
                </a:ext>
              </a:extLst>
            </xdr:cNvPicPr>
          </xdr:nvPicPr>
          <xdr:blipFill>
            <a:blip xmlns:r="http://schemas.openxmlformats.org/officeDocument/2006/relationships" r:embed="rId53"/>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980"/>
                </a:ext>
              </a:extLst>
            </xdr:cNvPicPr>
          </xdr:nvPicPr>
          <xdr:blipFill>
            <a:blip xmlns:r="http://schemas.openxmlformats.org/officeDocument/2006/relationships" r:embed="rId53"/>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981"/>
                </a:ext>
              </a:extLst>
            </xdr:cNvPicPr>
          </xdr:nvPicPr>
          <xdr:blipFill>
            <a:blip xmlns:r="http://schemas.openxmlformats.org/officeDocument/2006/relationships" r:embed="rId53"/>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982"/>
                </a:ext>
              </a:extLst>
            </xdr:cNvPicPr>
          </xdr:nvPicPr>
          <xdr:blipFill>
            <a:blip xmlns:r="http://schemas.openxmlformats.org/officeDocument/2006/relationships" r:embed="rId53"/>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983"/>
                </a:ext>
              </a:extLst>
            </xdr:cNvPicPr>
          </xdr:nvPicPr>
          <xdr:blipFill>
            <a:blip xmlns:r="http://schemas.openxmlformats.org/officeDocument/2006/relationships" r:embed="rId54"/>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984"/>
                </a:ext>
              </a:extLst>
            </xdr:cNvPicPr>
          </xdr:nvPicPr>
          <xdr:blipFill>
            <a:blip xmlns:r="http://schemas.openxmlformats.org/officeDocument/2006/relationships" r:embed="rId54"/>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O121" sqref="AO12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栃木県　足利市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9" t="s">
        <v>6</v>
      </c>
      <c r="T2" s="200"/>
      <c r="U2" s="200"/>
      <c r="V2" s="200"/>
      <c r="W2" s="200"/>
      <c r="X2" s="200"/>
      <c r="Y2" s="200"/>
      <c r="Z2" s="200"/>
      <c r="AA2" s="200"/>
      <c r="AB2" s="200"/>
      <c r="AC2" s="200"/>
      <c r="AD2" s="200"/>
      <c r="AE2" s="200"/>
      <c r="AF2" s="200"/>
      <c r="AG2" s="200"/>
      <c r="AH2" s="201"/>
      <c r="AI2" s="1"/>
      <c r="AJ2" s="1"/>
      <c r="AK2" s="196" t="s">
        <v>7</v>
      </c>
      <c r="AL2" s="197"/>
      <c r="AM2" s="197"/>
      <c r="AN2" s="197"/>
      <c r="AO2" s="197"/>
      <c r="AP2" s="197"/>
      <c r="AQ2" s="198"/>
    </row>
    <row r="3" spans="1:43" ht="23.1" customHeight="1" x14ac:dyDescent="0.15">
      <c r="A3" s="1"/>
      <c r="B3" s="180" t="str">
        <f>データ!I6</f>
        <v>法非適用</v>
      </c>
      <c r="C3" s="181"/>
      <c r="D3" s="181"/>
      <c r="E3" s="181"/>
      <c r="F3" s="181" t="str">
        <f>データ!J6</f>
        <v>電気事業</v>
      </c>
      <c r="G3" s="181"/>
      <c r="H3" s="181"/>
      <c r="I3" s="181"/>
      <c r="J3" s="181" t="str">
        <f>データ!K6</f>
        <v>非設置</v>
      </c>
      <c r="K3" s="181"/>
      <c r="L3" s="181"/>
      <c r="M3" s="181"/>
      <c r="N3" s="182" t="str">
        <f>データ!L6</f>
        <v>該当数値なし</v>
      </c>
      <c r="O3" s="182"/>
      <c r="P3" s="182"/>
      <c r="Q3" s="183"/>
      <c r="R3" s="1"/>
      <c r="S3" s="184" t="s">
        <v>8</v>
      </c>
      <c r="T3" s="185"/>
      <c r="U3" s="185"/>
      <c r="V3" s="185"/>
      <c r="W3" s="185"/>
      <c r="X3" s="185"/>
      <c r="Y3" s="185"/>
      <c r="Z3" s="185"/>
      <c r="AA3" s="185"/>
      <c r="AB3" s="185"/>
      <c r="AC3" s="185"/>
      <c r="AD3" s="185"/>
      <c r="AE3" s="185"/>
      <c r="AF3" s="185"/>
      <c r="AG3" s="185"/>
      <c r="AH3" s="186"/>
      <c r="AI3" s="1"/>
      <c r="AJ3" s="1"/>
      <c r="AK3" s="174" t="s">
        <v>273</v>
      </c>
      <c r="AL3" s="175"/>
      <c r="AM3" s="175"/>
      <c r="AN3" s="175"/>
      <c r="AO3" s="175"/>
      <c r="AP3" s="175"/>
      <c r="AQ3" s="176"/>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7"/>
      <c r="T4" s="188"/>
      <c r="U4" s="188"/>
      <c r="V4" s="188"/>
      <c r="W4" s="188"/>
      <c r="X4" s="188"/>
      <c r="Y4" s="188"/>
      <c r="Z4" s="188"/>
      <c r="AA4" s="188"/>
      <c r="AB4" s="188"/>
      <c r="AC4" s="188"/>
      <c r="AD4" s="188"/>
      <c r="AE4" s="188"/>
      <c r="AF4" s="188"/>
      <c r="AG4" s="188"/>
      <c r="AH4" s="189"/>
      <c r="AI4" s="1"/>
      <c r="AJ4" s="1"/>
      <c r="AK4" s="174"/>
      <c r="AL4" s="175"/>
      <c r="AM4" s="175"/>
      <c r="AN4" s="175"/>
      <c r="AO4" s="175"/>
      <c r="AP4" s="175"/>
      <c r="AQ4" s="176"/>
    </row>
    <row r="5" spans="1:43" ht="23.1" customHeight="1" x14ac:dyDescent="0.15">
      <c r="A5" s="1"/>
      <c r="B5" s="193" t="str">
        <f>データ!M6</f>
        <v>-</v>
      </c>
      <c r="C5" s="194"/>
      <c r="D5" s="194"/>
      <c r="E5" s="194"/>
      <c r="F5" s="168" t="str">
        <f>データ!N6</f>
        <v>-</v>
      </c>
      <c r="G5" s="168"/>
      <c r="H5" s="168"/>
      <c r="I5" s="168"/>
      <c r="J5" s="168" t="str">
        <f>データ!O6</f>
        <v>-</v>
      </c>
      <c r="K5" s="168"/>
      <c r="L5" s="168"/>
      <c r="M5" s="168"/>
      <c r="N5" s="168">
        <f>データ!P6</f>
        <v>1</v>
      </c>
      <c r="O5" s="168"/>
      <c r="P5" s="168"/>
      <c r="Q5" s="195"/>
      <c r="R5" s="1"/>
      <c r="S5" s="187"/>
      <c r="T5" s="188"/>
      <c r="U5" s="188"/>
      <c r="V5" s="188"/>
      <c r="W5" s="188"/>
      <c r="X5" s="188"/>
      <c r="Y5" s="188"/>
      <c r="Z5" s="188"/>
      <c r="AA5" s="188"/>
      <c r="AB5" s="188"/>
      <c r="AC5" s="188"/>
      <c r="AD5" s="188"/>
      <c r="AE5" s="188"/>
      <c r="AF5" s="188"/>
      <c r="AG5" s="188"/>
      <c r="AH5" s="189"/>
      <c r="AI5" s="1"/>
      <c r="AJ5" s="1"/>
      <c r="AK5" s="174"/>
      <c r="AL5" s="175"/>
      <c r="AM5" s="175"/>
      <c r="AN5" s="175"/>
      <c r="AO5" s="175"/>
      <c r="AP5" s="175"/>
      <c r="AQ5" s="176"/>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7"/>
      <c r="T6" s="188"/>
      <c r="U6" s="188"/>
      <c r="V6" s="188"/>
      <c r="W6" s="188"/>
      <c r="X6" s="188"/>
      <c r="Y6" s="188"/>
      <c r="Z6" s="188"/>
      <c r="AA6" s="188"/>
      <c r="AB6" s="188"/>
      <c r="AC6" s="188"/>
      <c r="AD6" s="188"/>
      <c r="AE6" s="188"/>
      <c r="AF6" s="188"/>
      <c r="AG6" s="188"/>
      <c r="AH6" s="189"/>
      <c r="AI6" s="1"/>
      <c r="AJ6" s="1"/>
      <c r="AK6" s="174"/>
      <c r="AL6" s="175"/>
      <c r="AM6" s="175"/>
      <c r="AN6" s="175"/>
      <c r="AO6" s="175"/>
      <c r="AP6" s="175"/>
      <c r="AQ6" s="176"/>
    </row>
    <row r="7" spans="1:43" ht="22.5" customHeight="1" x14ac:dyDescent="0.15">
      <c r="A7" s="1"/>
      <c r="B7" s="167" t="str">
        <f>データ!Q6</f>
        <v>-</v>
      </c>
      <c r="C7" s="168"/>
      <c r="D7" s="168"/>
      <c r="E7" s="168"/>
      <c r="F7" s="169" t="s">
        <v>128</v>
      </c>
      <c r="G7" s="170"/>
      <c r="H7" s="170"/>
      <c r="I7" s="170"/>
      <c r="J7" s="171" t="s">
        <v>128</v>
      </c>
      <c r="K7" s="171"/>
      <c r="L7" s="171"/>
      <c r="M7" s="171"/>
      <c r="N7" s="172" t="str">
        <f>データ!T6</f>
        <v>無</v>
      </c>
      <c r="O7" s="172"/>
      <c r="P7" s="172"/>
      <c r="Q7" s="173"/>
      <c r="R7" s="1"/>
      <c r="S7" s="187"/>
      <c r="T7" s="188"/>
      <c r="U7" s="188"/>
      <c r="V7" s="188"/>
      <c r="W7" s="188"/>
      <c r="X7" s="188"/>
      <c r="Y7" s="188"/>
      <c r="Z7" s="188"/>
      <c r="AA7" s="188"/>
      <c r="AB7" s="188"/>
      <c r="AC7" s="188"/>
      <c r="AD7" s="188"/>
      <c r="AE7" s="188"/>
      <c r="AF7" s="188"/>
      <c r="AG7" s="188"/>
      <c r="AH7" s="189"/>
      <c r="AI7" s="1"/>
      <c r="AJ7" s="1"/>
      <c r="AK7" s="174"/>
      <c r="AL7" s="175"/>
      <c r="AM7" s="175"/>
      <c r="AN7" s="175"/>
      <c r="AO7" s="175"/>
      <c r="AP7" s="175"/>
      <c r="AQ7" s="176"/>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7"/>
      <c r="T8" s="188"/>
      <c r="U8" s="188"/>
      <c r="V8" s="188"/>
      <c r="W8" s="188"/>
      <c r="X8" s="188"/>
      <c r="Y8" s="188"/>
      <c r="Z8" s="188"/>
      <c r="AA8" s="188"/>
      <c r="AB8" s="188"/>
      <c r="AC8" s="188"/>
      <c r="AD8" s="188"/>
      <c r="AE8" s="188"/>
      <c r="AF8" s="188"/>
      <c r="AG8" s="188"/>
      <c r="AH8" s="189"/>
      <c r="AI8" s="1"/>
      <c r="AJ8" s="1"/>
      <c r="AK8" s="174"/>
      <c r="AL8" s="175"/>
      <c r="AM8" s="175"/>
      <c r="AN8" s="175"/>
      <c r="AO8" s="175"/>
      <c r="AP8" s="175"/>
      <c r="AQ8" s="176"/>
    </row>
    <row r="9" spans="1:43" ht="23.1" customHeight="1" thickBot="1" x14ac:dyDescent="0.2">
      <c r="A9" s="1"/>
      <c r="B9" s="157" t="s">
        <v>130</v>
      </c>
      <c r="C9" s="158"/>
      <c r="D9" s="158"/>
      <c r="E9" s="158"/>
      <c r="F9" s="159" t="str">
        <f>データ!V6</f>
        <v>-</v>
      </c>
      <c r="G9" s="159"/>
      <c r="H9" s="159"/>
      <c r="I9" s="159"/>
      <c r="J9" s="160"/>
      <c r="K9" s="160"/>
      <c r="L9" s="160"/>
      <c r="M9" s="160"/>
      <c r="N9" s="161"/>
      <c r="O9" s="161"/>
      <c r="P9" s="161"/>
      <c r="Q9" s="162"/>
      <c r="R9" s="1"/>
      <c r="S9" s="187"/>
      <c r="T9" s="188"/>
      <c r="U9" s="188"/>
      <c r="V9" s="188"/>
      <c r="W9" s="188"/>
      <c r="X9" s="188"/>
      <c r="Y9" s="188"/>
      <c r="Z9" s="188"/>
      <c r="AA9" s="188"/>
      <c r="AB9" s="188"/>
      <c r="AC9" s="188"/>
      <c r="AD9" s="188"/>
      <c r="AE9" s="188"/>
      <c r="AF9" s="188"/>
      <c r="AG9" s="188"/>
      <c r="AH9" s="189"/>
      <c r="AI9" s="1"/>
      <c r="AJ9" s="1"/>
      <c r="AK9" s="174"/>
      <c r="AL9" s="175"/>
      <c r="AM9" s="175"/>
      <c r="AN9" s="175"/>
      <c r="AO9" s="175"/>
      <c r="AP9" s="175"/>
      <c r="AQ9" s="176"/>
    </row>
    <row r="10" spans="1:43" ht="27" customHeight="1" thickBot="1" x14ac:dyDescent="0.2">
      <c r="A10" s="1"/>
      <c r="B10" s="6" t="s">
        <v>19</v>
      </c>
      <c r="C10" s="7"/>
      <c r="D10" s="7"/>
      <c r="E10" s="7"/>
      <c r="F10" s="7"/>
      <c r="G10" s="7"/>
      <c r="H10" s="7"/>
      <c r="I10" s="7"/>
      <c r="J10" s="7"/>
      <c r="K10" s="7"/>
      <c r="L10" s="7"/>
      <c r="M10" s="7"/>
      <c r="N10" s="7"/>
      <c r="O10" s="7"/>
      <c r="P10" s="7"/>
      <c r="Q10" s="7"/>
      <c r="R10" s="1"/>
      <c r="S10" s="187"/>
      <c r="T10" s="188"/>
      <c r="U10" s="188"/>
      <c r="V10" s="188"/>
      <c r="W10" s="188"/>
      <c r="X10" s="188"/>
      <c r="Y10" s="188"/>
      <c r="Z10" s="188"/>
      <c r="AA10" s="188"/>
      <c r="AB10" s="188"/>
      <c r="AC10" s="188"/>
      <c r="AD10" s="188"/>
      <c r="AE10" s="188"/>
      <c r="AF10" s="188"/>
      <c r="AG10" s="188"/>
      <c r="AH10" s="189"/>
      <c r="AI10" s="1"/>
      <c r="AJ10" s="1"/>
      <c r="AK10" s="174"/>
      <c r="AL10" s="175"/>
      <c r="AM10" s="175"/>
      <c r="AN10" s="175"/>
      <c r="AO10" s="175"/>
      <c r="AP10" s="175"/>
      <c r="AQ10" s="176"/>
    </row>
    <row r="11" spans="1:43" ht="23.1" customHeight="1" x14ac:dyDescent="0.15">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7"/>
      <c r="T11" s="188"/>
      <c r="U11" s="188"/>
      <c r="V11" s="188"/>
      <c r="W11" s="188"/>
      <c r="X11" s="188"/>
      <c r="Y11" s="188"/>
      <c r="Z11" s="188"/>
      <c r="AA11" s="188"/>
      <c r="AB11" s="188"/>
      <c r="AC11" s="188"/>
      <c r="AD11" s="188"/>
      <c r="AE11" s="188"/>
      <c r="AF11" s="188"/>
      <c r="AG11" s="188"/>
      <c r="AH11" s="189"/>
      <c r="AI11" s="1"/>
      <c r="AJ11" s="1"/>
      <c r="AK11" s="174"/>
      <c r="AL11" s="175"/>
      <c r="AM11" s="175"/>
      <c r="AN11" s="175"/>
      <c r="AO11" s="175"/>
      <c r="AP11" s="175"/>
      <c r="AQ11" s="176"/>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7"/>
      <c r="T12" s="188"/>
      <c r="U12" s="188"/>
      <c r="V12" s="188"/>
      <c r="W12" s="188"/>
      <c r="X12" s="188"/>
      <c r="Y12" s="188"/>
      <c r="Z12" s="188"/>
      <c r="AA12" s="188"/>
      <c r="AB12" s="188"/>
      <c r="AC12" s="188"/>
      <c r="AD12" s="188"/>
      <c r="AE12" s="188"/>
      <c r="AF12" s="188"/>
      <c r="AG12" s="188"/>
      <c r="AH12" s="189"/>
      <c r="AI12" s="1"/>
      <c r="AJ12" s="1"/>
      <c r="AK12" s="174"/>
      <c r="AL12" s="175"/>
      <c r="AM12" s="175"/>
      <c r="AN12" s="175"/>
      <c r="AO12" s="175"/>
      <c r="AP12" s="175"/>
      <c r="AQ12" s="176"/>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7"/>
      <c r="T13" s="188"/>
      <c r="U13" s="188"/>
      <c r="V13" s="188"/>
      <c r="W13" s="188"/>
      <c r="X13" s="188"/>
      <c r="Y13" s="188"/>
      <c r="Z13" s="188"/>
      <c r="AA13" s="188"/>
      <c r="AB13" s="188"/>
      <c r="AC13" s="188"/>
      <c r="AD13" s="188"/>
      <c r="AE13" s="188"/>
      <c r="AF13" s="188"/>
      <c r="AG13" s="188"/>
      <c r="AH13" s="189"/>
      <c r="AI13" s="1"/>
      <c r="AJ13" s="1"/>
      <c r="AK13" s="174"/>
      <c r="AL13" s="175"/>
      <c r="AM13" s="175"/>
      <c r="AN13" s="175"/>
      <c r="AO13" s="175"/>
      <c r="AP13" s="175"/>
      <c r="AQ13" s="176"/>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7"/>
      <c r="T14" s="188"/>
      <c r="U14" s="188"/>
      <c r="V14" s="188"/>
      <c r="W14" s="188"/>
      <c r="X14" s="188"/>
      <c r="Y14" s="188"/>
      <c r="Z14" s="188"/>
      <c r="AA14" s="188"/>
      <c r="AB14" s="188"/>
      <c r="AC14" s="188"/>
      <c r="AD14" s="188"/>
      <c r="AE14" s="188"/>
      <c r="AF14" s="188"/>
      <c r="AG14" s="188"/>
      <c r="AH14" s="189"/>
      <c r="AI14" s="1"/>
      <c r="AJ14" s="1"/>
      <c r="AK14" s="174"/>
      <c r="AL14" s="175"/>
      <c r="AM14" s="175"/>
      <c r="AN14" s="175"/>
      <c r="AO14" s="175"/>
      <c r="AP14" s="175"/>
      <c r="AQ14" s="176"/>
    </row>
    <row r="15" spans="1:43" ht="23.1" customHeight="1" x14ac:dyDescent="0.15">
      <c r="A15" s="1"/>
      <c r="B15" s="140" t="s">
        <v>24</v>
      </c>
      <c r="C15" s="141"/>
      <c r="D15" s="141"/>
      <c r="E15" s="142"/>
      <c r="F15" s="143">
        <f>データ!AL6</f>
        <v>1336</v>
      </c>
      <c r="G15" s="143"/>
      <c r="H15" s="143">
        <f>データ!AM6</f>
        <v>1282</v>
      </c>
      <c r="I15" s="143"/>
      <c r="J15" s="143">
        <f>データ!AN6</f>
        <v>1289</v>
      </c>
      <c r="K15" s="143"/>
      <c r="L15" s="143">
        <f>データ!AO6</f>
        <v>1292</v>
      </c>
      <c r="M15" s="143"/>
      <c r="N15" s="144">
        <f>データ!AP6</f>
        <v>1326</v>
      </c>
      <c r="O15" s="145"/>
      <c r="P15" s="8"/>
      <c r="Q15" s="8"/>
      <c r="R15" s="1"/>
      <c r="S15" s="187"/>
      <c r="T15" s="188"/>
      <c r="U15" s="188"/>
      <c r="V15" s="188"/>
      <c r="W15" s="188"/>
      <c r="X15" s="188"/>
      <c r="Y15" s="188"/>
      <c r="Z15" s="188"/>
      <c r="AA15" s="188"/>
      <c r="AB15" s="188"/>
      <c r="AC15" s="188"/>
      <c r="AD15" s="188"/>
      <c r="AE15" s="188"/>
      <c r="AF15" s="188"/>
      <c r="AG15" s="188"/>
      <c r="AH15" s="189"/>
      <c r="AI15" s="1"/>
      <c r="AJ15" s="1"/>
      <c r="AK15" s="174"/>
      <c r="AL15" s="175"/>
      <c r="AM15" s="175"/>
      <c r="AN15" s="175"/>
      <c r="AO15" s="175"/>
      <c r="AP15" s="175"/>
      <c r="AQ15" s="176"/>
    </row>
    <row r="16" spans="1:43" ht="23.1" customHeight="1" thickBot="1" x14ac:dyDescent="0.2">
      <c r="A16" s="1"/>
      <c r="B16" s="133" t="s">
        <v>25</v>
      </c>
      <c r="C16" s="134"/>
      <c r="D16" s="134"/>
      <c r="E16" s="135"/>
      <c r="F16" s="146">
        <f>データ!AQ6</f>
        <v>1336</v>
      </c>
      <c r="G16" s="146"/>
      <c r="H16" s="146">
        <f>データ!AR6</f>
        <v>1282</v>
      </c>
      <c r="I16" s="146"/>
      <c r="J16" s="146">
        <f>データ!AS6</f>
        <v>1289</v>
      </c>
      <c r="K16" s="146"/>
      <c r="L16" s="146">
        <f>データ!AT6</f>
        <v>1292</v>
      </c>
      <c r="M16" s="146"/>
      <c r="N16" s="138">
        <f>データ!AU6</f>
        <v>1326</v>
      </c>
      <c r="O16" s="139"/>
      <c r="P16" s="8"/>
      <c r="Q16" s="8"/>
      <c r="R16" s="1"/>
      <c r="S16" s="187"/>
      <c r="T16" s="188"/>
      <c r="U16" s="188"/>
      <c r="V16" s="188"/>
      <c r="W16" s="188"/>
      <c r="X16" s="188"/>
      <c r="Y16" s="188"/>
      <c r="Z16" s="188"/>
      <c r="AA16" s="188"/>
      <c r="AB16" s="188"/>
      <c r="AC16" s="188"/>
      <c r="AD16" s="188"/>
      <c r="AE16" s="188"/>
      <c r="AF16" s="188"/>
      <c r="AG16" s="188"/>
      <c r="AH16" s="189"/>
      <c r="AI16" s="1"/>
      <c r="AJ16" s="1"/>
      <c r="AK16" s="174"/>
      <c r="AL16" s="175"/>
      <c r="AM16" s="175"/>
      <c r="AN16" s="175"/>
      <c r="AO16" s="175"/>
      <c r="AP16" s="175"/>
      <c r="AQ16" s="176"/>
    </row>
    <row r="17" spans="1:43" ht="15.6" customHeight="1" thickBot="1" x14ac:dyDescent="0.2">
      <c r="A17" s="1"/>
      <c r="B17" s="9"/>
      <c r="C17" s="1"/>
      <c r="D17" s="1"/>
      <c r="E17" s="1"/>
      <c r="F17" s="1"/>
      <c r="G17" s="1"/>
      <c r="H17" s="1"/>
      <c r="I17" s="1"/>
      <c r="J17" s="1"/>
      <c r="K17" s="1"/>
      <c r="L17" s="1"/>
      <c r="M17" s="1"/>
      <c r="N17" s="1"/>
      <c r="O17" s="1"/>
      <c r="P17" s="1"/>
      <c r="Q17" s="1"/>
      <c r="R17" s="1"/>
      <c r="S17" s="187"/>
      <c r="T17" s="188"/>
      <c r="U17" s="188"/>
      <c r="V17" s="188"/>
      <c r="W17" s="188"/>
      <c r="X17" s="188"/>
      <c r="Y17" s="188"/>
      <c r="Z17" s="188"/>
      <c r="AA17" s="188"/>
      <c r="AB17" s="188"/>
      <c r="AC17" s="188"/>
      <c r="AD17" s="188"/>
      <c r="AE17" s="188"/>
      <c r="AF17" s="188"/>
      <c r="AG17" s="188"/>
      <c r="AH17" s="189"/>
      <c r="AI17" s="1"/>
      <c r="AJ17" s="1"/>
      <c r="AK17" s="174"/>
      <c r="AL17" s="175"/>
      <c r="AM17" s="175"/>
      <c r="AN17" s="175"/>
      <c r="AO17" s="175"/>
      <c r="AP17" s="175"/>
      <c r="AQ17" s="176"/>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7"/>
      <c r="T18" s="188"/>
      <c r="U18" s="188"/>
      <c r="V18" s="188"/>
      <c r="W18" s="188"/>
      <c r="X18" s="188"/>
      <c r="Y18" s="188"/>
      <c r="Z18" s="188"/>
      <c r="AA18" s="188"/>
      <c r="AB18" s="188"/>
      <c r="AC18" s="188"/>
      <c r="AD18" s="188"/>
      <c r="AE18" s="188"/>
      <c r="AF18" s="188"/>
      <c r="AG18" s="188"/>
      <c r="AH18" s="189"/>
      <c r="AI18" s="1"/>
      <c r="AJ18" s="1"/>
      <c r="AK18" s="174"/>
      <c r="AL18" s="175"/>
      <c r="AM18" s="175"/>
      <c r="AN18" s="175"/>
      <c r="AO18" s="175"/>
      <c r="AP18" s="175"/>
      <c r="AQ18" s="176"/>
    </row>
    <row r="19" spans="1:43" ht="23.1" customHeight="1" thickBot="1" x14ac:dyDescent="0.2">
      <c r="A19" s="1"/>
      <c r="B19" s="133" t="s">
        <v>28</v>
      </c>
      <c r="C19" s="134"/>
      <c r="D19" s="134"/>
      <c r="E19" s="135"/>
      <c r="F19" s="136" t="str">
        <f>データ!AV6</f>
        <v>-</v>
      </c>
      <c r="G19" s="136"/>
      <c r="H19" s="136"/>
      <c r="I19" s="136">
        <f>データ!AW6</f>
        <v>53050</v>
      </c>
      <c r="J19" s="136"/>
      <c r="K19" s="136"/>
      <c r="L19" s="136">
        <f>データ!AX6</f>
        <v>53050</v>
      </c>
      <c r="M19" s="136"/>
      <c r="N19" s="136"/>
      <c r="O19" s="137"/>
      <c r="P19" s="1"/>
      <c r="Q19" s="1"/>
      <c r="R19" s="1"/>
      <c r="S19" s="190"/>
      <c r="T19" s="191"/>
      <c r="U19" s="191"/>
      <c r="V19" s="191"/>
      <c r="W19" s="191"/>
      <c r="X19" s="191"/>
      <c r="Y19" s="191"/>
      <c r="Z19" s="191"/>
      <c r="AA19" s="191"/>
      <c r="AB19" s="191"/>
      <c r="AC19" s="191"/>
      <c r="AD19" s="191"/>
      <c r="AE19" s="191"/>
      <c r="AF19" s="191"/>
      <c r="AG19" s="191"/>
      <c r="AH19" s="192"/>
      <c r="AI19" s="1"/>
      <c r="AJ19" s="1"/>
      <c r="AK19" s="174"/>
      <c r="AL19" s="175"/>
      <c r="AM19" s="175"/>
      <c r="AN19" s="175"/>
      <c r="AO19" s="175"/>
      <c r="AP19" s="175"/>
      <c r="AQ19" s="176"/>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4"/>
      <c r="AL20" s="175"/>
      <c r="AM20" s="175"/>
      <c r="AN20" s="175"/>
      <c r="AO20" s="175"/>
      <c r="AP20" s="175"/>
      <c r="AQ20" s="176"/>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4"/>
      <c r="AL21" s="175"/>
      <c r="AM21" s="175"/>
      <c r="AN21" s="175"/>
      <c r="AO21" s="175"/>
      <c r="AP21" s="175"/>
      <c r="AQ21" s="176"/>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4"/>
      <c r="AL22" s="175"/>
      <c r="AM22" s="175"/>
      <c r="AN22" s="175"/>
      <c r="AO22" s="175"/>
      <c r="AP22" s="175"/>
      <c r="AQ22" s="176"/>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4"/>
      <c r="AL23" s="175"/>
      <c r="AM23" s="175"/>
      <c r="AN23" s="175"/>
      <c r="AO23" s="175"/>
      <c r="AP23" s="175"/>
      <c r="AQ23" s="176"/>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4"/>
      <c r="AL24" s="175"/>
      <c r="AM24" s="175"/>
      <c r="AN24" s="175"/>
      <c r="AO24" s="175"/>
      <c r="AP24" s="175"/>
      <c r="AQ24" s="176"/>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4"/>
      <c r="AL25" s="175"/>
      <c r="AM25" s="175"/>
      <c r="AN25" s="175"/>
      <c r="AO25" s="175"/>
      <c r="AP25" s="175"/>
      <c r="AQ25" s="176"/>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4"/>
      <c r="AL26" s="175"/>
      <c r="AM26" s="175"/>
      <c r="AN26" s="175"/>
      <c r="AO26" s="175"/>
      <c r="AP26" s="175"/>
      <c r="AQ26" s="176"/>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4"/>
      <c r="AL27" s="175"/>
      <c r="AM27" s="175"/>
      <c r="AN27" s="175"/>
      <c r="AO27" s="175"/>
      <c r="AP27" s="175"/>
      <c r="AQ27" s="176"/>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4"/>
      <c r="AL28" s="175"/>
      <c r="AM28" s="175"/>
      <c r="AN28" s="175"/>
      <c r="AO28" s="175"/>
      <c r="AP28" s="175"/>
      <c r="AQ28" s="176"/>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4"/>
      <c r="AL29" s="175"/>
      <c r="AM29" s="175"/>
      <c r="AN29" s="175"/>
      <c r="AO29" s="175"/>
      <c r="AP29" s="175"/>
      <c r="AQ29" s="176"/>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4"/>
      <c r="AL30" s="175"/>
      <c r="AM30" s="175"/>
      <c r="AN30" s="175"/>
      <c r="AO30" s="175"/>
      <c r="AP30" s="175"/>
      <c r="AQ30" s="176"/>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4"/>
      <c r="AL31" s="175"/>
      <c r="AM31" s="175"/>
      <c r="AN31" s="175"/>
      <c r="AO31" s="175"/>
      <c r="AP31" s="175"/>
      <c r="AQ31" s="176"/>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4"/>
      <c r="AL32" s="175"/>
      <c r="AM32" s="175"/>
      <c r="AN32" s="175"/>
      <c r="AO32" s="175"/>
      <c r="AP32" s="175"/>
      <c r="AQ32" s="176"/>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4"/>
      <c r="AL33" s="175"/>
      <c r="AM33" s="175"/>
      <c r="AN33" s="175"/>
      <c r="AO33" s="175"/>
      <c r="AP33" s="175"/>
      <c r="AQ33" s="176"/>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4"/>
      <c r="AL34" s="175"/>
      <c r="AM34" s="175"/>
      <c r="AN34" s="175"/>
      <c r="AO34" s="175"/>
      <c r="AP34" s="175"/>
      <c r="AQ34" s="176"/>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4"/>
      <c r="AL35" s="175"/>
      <c r="AM35" s="175"/>
      <c r="AN35" s="175"/>
      <c r="AO35" s="175"/>
      <c r="AP35" s="175"/>
      <c r="AQ35" s="176"/>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4"/>
      <c r="AL36" s="175"/>
      <c r="AM36" s="175"/>
      <c r="AN36" s="175"/>
      <c r="AO36" s="175"/>
      <c r="AP36" s="175"/>
      <c r="AQ36" s="176"/>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4"/>
      <c r="AL37" s="175"/>
      <c r="AM37" s="175"/>
      <c r="AN37" s="175"/>
      <c r="AO37" s="175"/>
      <c r="AP37" s="175"/>
      <c r="AQ37" s="176"/>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77"/>
      <c r="AL38" s="178"/>
      <c r="AM38" s="178"/>
      <c r="AN38" s="178"/>
      <c r="AO38" s="178"/>
      <c r="AP38" s="178"/>
      <c r="AQ38" s="179"/>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274</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275</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AkPZkmDD7LRiTX717v9QBGqpvW0C7DHZPsjECYoRnqu0DjvnquosD1cAyu4cb7X36OHehCZiljyUFl2cWIMZFg==" saltValue="Tk6U9mbIHsLQ+b495WOdz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2018</v>
      </c>
      <c r="C6" s="67" t="str">
        <f t="shared" ref="C6:AX6" si="6">C7</f>
        <v>092029</v>
      </c>
      <c r="D6" s="67" t="str">
        <f t="shared" si="6"/>
        <v>47</v>
      </c>
      <c r="E6" s="67" t="str">
        <f t="shared" si="6"/>
        <v>04</v>
      </c>
      <c r="F6" s="67" t="str">
        <f t="shared" si="6"/>
        <v>0</v>
      </c>
      <c r="G6" s="67" t="str">
        <f t="shared" si="6"/>
        <v>000</v>
      </c>
      <c r="H6" s="67" t="str">
        <f t="shared" si="6"/>
        <v>栃木県　足利市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令和15年6月30日　足利市太陽光発電施設</v>
      </c>
      <c r="S6" s="71" t="str">
        <f t="shared" si="6"/>
        <v>令和15年6月30日　足利市太陽光発電施設</v>
      </c>
      <c r="T6" s="67" t="str">
        <f t="shared" si="6"/>
        <v>無</v>
      </c>
      <c r="U6" s="71" t="str">
        <f t="shared" si="6"/>
        <v>東京電力エナジーパートナー㈱</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1336</v>
      </c>
      <c r="AM6" s="69">
        <f t="shared" si="6"/>
        <v>1282</v>
      </c>
      <c r="AN6" s="69">
        <f t="shared" si="6"/>
        <v>1289</v>
      </c>
      <c r="AO6" s="69">
        <f t="shared" si="6"/>
        <v>1292</v>
      </c>
      <c r="AP6" s="69">
        <f t="shared" si="6"/>
        <v>1326</v>
      </c>
      <c r="AQ6" s="69">
        <f t="shared" si="6"/>
        <v>1336</v>
      </c>
      <c r="AR6" s="69">
        <f t="shared" si="6"/>
        <v>1282</v>
      </c>
      <c r="AS6" s="69">
        <f t="shared" si="6"/>
        <v>1289</v>
      </c>
      <c r="AT6" s="69">
        <f t="shared" si="6"/>
        <v>1292</v>
      </c>
      <c r="AU6" s="69">
        <f t="shared" si="6"/>
        <v>1326</v>
      </c>
      <c r="AV6" s="69" t="str">
        <f t="shared" si="6"/>
        <v>-</v>
      </c>
      <c r="AW6" s="69">
        <f t="shared" si="6"/>
        <v>53050</v>
      </c>
      <c r="AX6" s="69">
        <f t="shared" si="6"/>
        <v>53050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1</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1336</v>
      </c>
      <c r="AM7" s="80">
        <v>1282</v>
      </c>
      <c r="AN7" s="80">
        <v>1289</v>
      </c>
      <c r="AO7" s="80">
        <v>1292</v>
      </c>
      <c r="AP7" s="80">
        <v>1326</v>
      </c>
      <c r="AQ7" s="80">
        <v>1336</v>
      </c>
      <c r="AR7" s="80">
        <v>1282</v>
      </c>
      <c r="AS7" s="80">
        <v>1289</v>
      </c>
      <c r="AT7" s="80">
        <v>1292</v>
      </c>
      <c r="AU7" s="80">
        <v>1326</v>
      </c>
      <c r="AV7" s="80" t="s">
        <v>127</v>
      </c>
      <c r="AW7" s="80">
        <v>53050</v>
      </c>
      <c r="AX7" s="80">
        <v>53050</v>
      </c>
      <c r="AY7" s="83">
        <v>116.6</v>
      </c>
      <c r="AZ7" s="83">
        <v>111.6</v>
      </c>
      <c r="BA7" s="83">
        <v>107.8</v>
      </c>
      <c r="BB7" s="83">
        <v>109.3</v>
      </c>
      <c r="BC7" s="83">
        <v>112.1</v>
      </c>
      <c r="BD7" s="83">
        <v>124.4</v>
      </c>
      <c r="BE7" s="83">
        <v>118.8</v>
      </c>
      <c r="BF7" s="83">
        <v>88.8</v>
      </c>
      <c r="BG7" s="83">
        <v>121.3</v>
      </c>
      <c r="BH7" s="83">
        <v>123.2</v>
      </c>
      <c r="BI7" s="83">
        <v>100</v>
      </c>
      <c r="BJ7" s="83">
        <v>115.9</v>
      </c>
      <c r="BK7" s="83">
        <v>111.6</v>
      </c>
      <c r="BL7" s="83">
        <v>112.3</v>
      </c>
      <c r="BM7" s="83">
        <v>112.4</v>
      </c>
      <c r="BN7" s="83">
        <v>115.4</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37151.9</v>
      </c>
      <c r="CG7" s="83">
        <v>38709</v>
      </c>
      <c r="CH7" s="83">
        <v>40090.800000000003</v>
      </c>
      <c r="CI7" s="83">
        <v>39526.300000000003</v>
      </c>
      <c r="CJ7" s="83">
        <v>38527.9</v>
      </c>
      <c r="CK7" s="83">
        <v>17642.5</v>
      </c>
      <c r="CL7" s="83">
        <v>18815.8</v>
      </c>
      <c r="CM7" s="83">
        <v>22847.9</v>
      </c>
      <c r="CN7" s="83">
        <v>19199</v>
      </c>
      <c r="CO7" s="83">
        <v>19830.400000000001</v>
      </c>
      <c r="CP7" s="80">
        <v>7891</v>
      </c>
      <c r="CQ7" s="80">
        <v>5757</v>
      </c>
      <c r="CR7" s="80">
        <v>4027</v>
      </c>
      <c r="CS7" s="80">
        <v>4755</v>
      </c>
      <c r="CT7" s="80">
        <v>6206</v>
      </c>
      <c r="CU7" s="80">
        <v>58539</v>
      </c>
      <c r="CV7" s="80">
        <v>37685</v>
      </c>
      <c r="CW7" s="80">
        <v>2390</v>
      </c>
      <c r="CX7" s="80">
        <v>32739</v>
      </c>
      <c r="CY7" s="80">
        <v>34140</v>
      </c>
      <c r="CZ7" s="80">
        <v>1044</v>
      </c>
      <c r="DA7" s="83">
        <v>14.6</v>
      </c>
      <c r="DB7" s="83">
        <v>14</v>
      </c>
      <c r="DC7" s="83">
        <v>14.1</v>
      </c>
      <c r="DD7" s="83">
        <v>14.1</v>
      </c>
      <c r="DE7" s="83">
        <v>14.5</v>
      </c>
      <c r="DF7" s="83">
        <v>33.9</v>
      </c>
      <c r="DG7" s="83">
        <v>31</v>
      </c>
      <c r="DH7" s="83">
        <v>34.700000000000003</v>
      </c>
      <c r="DI7" s="83">
        <v>30</v>
      </c>
      <c r="DJ7" s="83">
        <v>30.2</v>
      </c>
      <c r="DK7" s="83">
        <v>0</v>
      </c>
      <c r="DL7" s="83">
        <v>0</v>
      </c>
      <c r="DM7" s="83">
        <v>0</v>
      </c>
      <c r="DN7" s="83">
        <v>0</v>
      </c>
      <c r="DO7" s="83">
        <v>0</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v>1044</v>
      </c>
      <c r="KW7" s="83">
        <v>14.6</v>
      </c>
      <c r="KX7" s="83">
        <v>14</v>
      </c>
      <c r="KY7" s="83">
        <v>14.1</v>
      </c>
      <c r="KZ7" s="83">
        <v>14.1</v>
      </c>
      <c r="LA7" s="83">
        <v>14.5</v>
      </c>
      <c r="LB7" s="83">
        <v>13.7</v>
      </c>
      <c r="LC7" s="83">
        <v>12</v>
      </c>
      <c r="LD7" s="83">
        <v>14.5</v>
      </c>
      <c r="LE7" s="83">
        <v>14.9</v>
      </c>
      <c r="LF7" s="83">
        <v>15.2</v>
      </c>
      <c r="LG7" s="83">
        <v>0</v>
      </c>
      <c r="LH7" s="83">
        <v>0</v>
      </c>
      <c r="LI7" s="83">
        <v>0</v>
      </c>
      <c r="LJ7" s="83">
        <v>0</v>
      </c>
      <c r="LK7" s="83">
        <v>0</v>
      </c>
      <c r="LL7" s="83">
        <v>2.5</v>
      </c>
      <c r="LM7" s="83">
        <v>0.3</v>
      </c>
      <c r="LN7" s="83">
        <v>0.3</v>
      </c>
      <c r="LO7" s="83">
        <v>0.3</v>
      </c>
      <c r="LP7" s="83">
        <v>0.7</v>
      </c>
      <c r="LQ7" s="83">
        <v>0</v>
      </c>
      <c r="LR7" s="83">
        <v>0</v>
      </c>
      <c r="LS7" s="83">
        <v>0</v>
      </c>
      <c r="LT7" s="83">
        <v>0</v>
      </c>
      <c r="LU7" s="83">
        <v>0</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100</v>
      </c>
      <c r="MO7" s="83">
        <v>100</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（最大出力合計1,044kW）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（最大出力合計1,044kW）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116.6</v>
      </c>
      <c r="AZ11" s="95">
        <f>AZ7</f>
        <v>111.6</v>
      </c>
      <c r="BA11" s="95">
        <f>BA7</f>
        <v>107.8</v>
      </c>
      <c r="BB11" s="95">
        <f>BB7</f>
        <v>109.3</v>
      </c>
      <c r="BC11" s="95">
        <f>BC7</f>
        <v>112.1</v>
      </c>
      <c r="BD11" s="84"/>
      <c r="BE11" s="84"/>
      <c r="BF11" s="84"/>
      <c r="BG11" s="84"/>
      <c r="BH11" s="84"/>
      <c r="BI11" s="94" t="s">
        <v>140</v>
      </c>
      <c r="BJ11" s="95">
        <f>BJ7</f>
        <v>115.9</v>
      </c>
      <c r="BK11" s="95">
        <f>BK7</f>
        <v>111.6</v>
      </c>
      <c r="BL11" s="95">
        <f>BL7</f>
        <v>112.3</v>
      </c>
      <c r="BM11" s="95">
        <f>BM7</f>
        <v>112.4</v>
      </c>
      <c r="BN11" s="95">
        <f>BN7</f>
        <v>115.4</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37151.9</v>
      </c>
      <c r="CG11" s="95">
        <f>CG7</f>
        <v>38709</v>
      </c>
      <c r="CH11" s="95">
        <f>CH7</f>
        <v>40090.800000000003</v>
      </c>
      <c r="CI11" s="95">
        <f>CI7</f>
        <v>39526.300000000003</v>
      </c>
      <c r="CJ11" s="95">
        <f>CJ7</f>
        <v>38527.9</v>
      </c>
      <c r="CK11" s="84"/>
      <c r="CL11" s="84"/>
      <c r="CM11" s="84"/>
      <c r="CN11" s="84"/>
      <c r="CO11" s="94" t="s">
        <v>140</v>
      </c>
      <c r="CP11" s="96">
        <f>CP7</f>
        <v>7891</v>
      </c>
      <c r="CQ11" s="96">
        <f>CQ7</f>
        <v>5757</v>
      </c>
      <c r="CR11" s="96">
        <f>CR7</f>
        <v>4027</v>
      </c>
      <c r="CS11" s="96">
        <f>CS7</f>
        <v>4755</v>
      </c>
      <c r="CT11" s="96">
        <f>CT7</f>
        <v>6206</v>
      </c>
      <c r="CU11" s="84"/>
      <c r="CV11" s="84"/>
      <c r="CW11" s="84"/>
      <c r="CX11" s="84"/>
      <c r="CY11" s="84"/>
      <c r="CZ11" s="94" t="s">
        <v>140</v>
      </c>
      <c r="DA11" s="95">
        <f>DA7</f>
        <v>14.6</v>
      </c>
      <c r="DB11" s="95">
        <f>DB7</f>
        <v>14</v>
      </c>
      <c r="DC11" s="95">
        <f>DC7</f>
        <v>14.1</v>
      </c>
      <c r="DD11" s="95">
        <f>DD7</f>
        <v>14.1</v>
      </c>
      <c r="DE11" s="95">
        <f>DE7</f>
        <v>14.5</v>
      </c>
      <c r="DF11" s="84"/>
      <c r="DG11" s="84"/>
      <c r="DH11" s="84"/>
      <c r="DI11" s="84"/>
      <c r="DJ11" s="94" t="s">
        <v>141</v>
      </c>
      <c r="DK11" s="95">
        <f>DK7</f>
        <v>0</v>
      </c>
      <c r="DL11" s="95">
        <f>DL7</f>
        <v>0</v>
      </c>
      <c r="DM11" s="95">
        <f>DM7</f>
        <v>0</v>
      </c>
      <c r="DN11" s="95">
        <f>DN7</f>
        <v>0</v>
      </c>
      <c r="DO11" s="95">
        <f>DO7</f>
        <v>0</v>
      </c>
      <c r="DP11" s="84"/>
      <c r="DQ11" s="84"/>
      <c r="DR11" s="84"/>
      <c r="DS11" s="84"/>
      <c r="DT11" s="94" t="s">
        <v>140</v>
      </c>
      <c r="DU11" s="95">
        <f>DU7</f>
        <v>0</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141</v>
      </c>
      <c r="EO11" s="95">
        <f>EO7</f>
        <v>100</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f>KW7</f>
        <v>14.6</v>
      </c>
      <c r="KX11" s="95">
        <f>KX7</f>
        <v>14</v>
      </c>
      <c r="KY11" s="95">
        <f>KY7</f>
        <v>14.1</v>
      </c>
      <c r="KZ11" s="95">
        <f>KZ7</f>
        <v>14.1</v>
      </c>
      <c r="LA11" s="95">
        <f>LA7</f>
        <v>14.5</v>
      </c>
      <c r="LB11" s="84"/>
      <c r="LC11" s="84"/>
      <c r="LD11" s="84"/>
      <c r="LE11" s="84"/>
      <c r="LF11" s="94" t="s">
        <v>144</v>
      </c>
      <c r="LG11" s="95">
        <f>LG7</f>
        <v>0</v>
      </c>
      <c r="LH11" s="95">
        <f>LH7</f>
        <v>0</v>
      </c>
      <c r="LI11" s="95">
        <f>LI7</f>
        <v>0</v>
      </c>
      <c r="LJ11" s="95">
        <f>LJ7</f>
        <v>0</v>
      </c>
      <c r="LK11" s="95">
        <f>LK7</f>
        <v>0</v>
      </c>
      <c r="LL11" s="84"/>
      <c r="LM11" s="84"/>
      <c r="LN11" s="84"/>
      <c r="LO11" s="84"/>
      <c r="LP11" s="94" t="s">
        <v>140</v>
      </c>
      <c r="LQ11" s="95">
        <f>LQ7</f>
        <v>0</v>
      </c>
      <c r="LR11" s="95">
        <f>LR7</f>
        <v>0</v>
      </c>
      <c r="LS11" s="95">
        <f>LS7</f>
        <v>0</v>
      </c>
      <c r="LT11" s="95">
        <f>LT7</f>
        <v>0</v>
      </c>
      <c r="LU11" s="95">
        <f>LU7</f>
        <v>0</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124.4</v>
      </c>
      <c r="AZ12" s="95">
        <f>BE7</f>
        <v>118.8</v>
      </c>
      <c r="BA12" s="95">
        <f>BF7</f>
        <v>88.8</v>
      </c>
      <c r="BB12" s="95">
        <f>BG7</f>
        <v>121.3</v>
      </c>
      <c r="BC12" s="95">
        <f>BH7</f>
        <v>123.2</v>
      </c>
      <c r="BD12" s="84"/>
      <c r="BE12" s="84"/>
      <c r="BF12" s="84"/>
      <c r="BG12" s="84"/>
      <c r="BH12" s="84"/>
      <c r="BI12" s="94" t="s">
        <v>146</v>
      </c>
      <c r="BJ12" s="95">
        <f>BO7</f>
        <v>324.60000000000002</v>
      </c>
      <c r="BK12" s="95">
        <f>BP7</f>
        <v>255.4</v>
      </c>
      <c r="BL12" s="95">
        <f>BQ7</f>
        <v>269.8</v>
      </c>
      <c r="BM12" s="95">
        <f>BR7</f>
        <v>247.9</v>
      </c>
      <c r="BN12" s="95">
        <f>BS7</f>
        <v>240.1</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146</v>
      </c>
      <c r="CF12" s="95">
        <f>CK7</f>
        <v>17642.5</v>
      </c>
      <c r="CG12" s="95">
        <f>CL7</f>
        <v>18815.8</v>
      </c>
      <c r="CH12" s="95">
        <f>CM7</f>
        <v>22847.9</v>
      </c>
      <c r="CI12" s="95">
        <f>CN7</f>
        <v>19199</v>
      </c>
      <c r="CJ12" s="95">
        <f>CO7</f>
        <v>19830.400000000001</v>
      </c>
      <c r="CK12" s="84"/>
      <c r="CL12" s="84"/>
      <c r="CM12" s="84"/>
      <c r="CN12" s="84"/>
      <c r="CO12" s="94" t="s">
        <v>147</v>
      </c>
      <c r="CP12" s="96">
        <f>CU7</f>
        <v>58539</v>
      </c>
      <c r="CQ12" s="96">
        <f>CV7</f>
        <v>37685</v>
      </c>
      <c r="CR12" s="96">
        <f>CW7</f>
        <v>2390</v>
      </c>
      <c r="CS12" s="96">
        <f>CX7</f>
        <v>32739</v>
      </c>
      <c r="CT12" s="96">
        <f>CY7</f>
        <v>34140</v>
      </c>
      <c r="CU12" s="84"/>
      <c r="CV12" s="84"/>
      <c r="CW12" s="84"/>
      <c r="CX12" s="84"/>
      <c r="CY12" s="84"/>
      <c r="CZ12" s="94" t="s">
        <v>147</v>
      </c>
      <c r="DA12" s="95">
        <f>DF7</f>
        <v>33.9</v>
      </c>
      <c r="DB12" s="95">
        <f>DG7</f>
        <v>31</v>
      </c>
      <c r="DC12" s="95">
        <f>DH7</f>
        <v>34.700000000000003</v>
      </c>
      <c r="DD12" s="95">
        <f>DI7</f>
        <v>30</v>
      </c>
      <c r="DE12" s="95">
        <f>DJ7</f>
        <v>30.2</v>
      </c>
      <c r="DF12" s="84"/>
      <c r="DG12" s="84"/>
      <c r="DH12" s="84"/>
      <c r="DI12" s="84"/>
      <c r="DJ12" s="94" t="s">
        <v>147</v>
      </c>
      <c r="DK12" s="95">
        <f>DP7</f>
        <v>14.6</v>
      </c>
      <c r="DL12" s="95">
        <f>DQ7</f>
        <v>17.5</v>
      </c>
      <c r="DM12" s="95">
        <f>DR7</f>
        <v>14.4</v>
      </c>
      <c r="DN12" s="95">
        <f>DS7</f>
        <v>11.8</v>
      </c>
      <c r="DO12" s="95">
        <f>DT7</f>
        <v>14.2</v>
      </c>
      <c r="DP12" s="84"/>
      <c r="DQ12" s="84"/>
      <c r="DR12" s="84"/>
      <c r="DS12" s="84"/>
      <c r="DT12" s="94" t="s">
        <v>147</v>
      </c>
      <c r="DU12" s="95">
        <f>DZ7</f>
        <v>109.9</v>
      </c>
      <c r="DV12" s="95">
        <f>EA7</f>
        <v>107.3</v>
      </c>
      <c r="DW12" s="95">
        <f>EB7</f>
        <v>104.1</v>
      </c>
      <c r="DX12" s="95">
        <f>EC7</f>
        <v>136</v>
      </c>
      <c r="DY12" s="95">
        <f>ED7</f>
        <v>133.5</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72.5</v>
      </c>
      <c r="EP12" s="95">
        <f>EU7</f>
        <v>75.599999999999994</v>
      </c>
      <c r="EQ12" s="95">
        <f>EV7</f>
        <v>78.8</v>
      </c>
      <c r="ER12" s="95">
        <f>EW7</f>
        <v>87.3</v>
      </c>
      <c r="ES12" s="95">
        <f>EX7</f>
        <v>82.1</v>
      </c>
      <c r="ET12" s="84"/>
      <c r="EU12" s="84"/>
      <c r="EV12" s="84"/>
      <c r="EW12" s="84"/>
      <c r="EX12" s="84"/>
      <c r="EY12" s="94" t="s">
        <v>147</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148</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f>IF($KW$8,LB7,"-")</f>
        <v>13.7</v>
      </c>
      <c r="KX12" s="95">
        <f>IF($KW$8,LC7,"-")</f>
        <v>12</v>
      </c>
      <c r="KY12" s="95">
        <f>IF($KW$8,LD7,"-")</f>
        <v>14.5</v>
      </c>
      <c r="KZ12" s="95">
        <f>IF($KW$8,LE7,"-")</f>
        <v>14.9</v>
      </c>
      <c r="LA12" s="95">
        <f>IF($KW$8,LF7,"-")</f>
        <v>15.2</v>
      </c>
      <c r="LB12" s="84"/>
      <c r="LC12" s="84"/>
      <c r="LD12" s="84"/>
      <c r="LE12" s="84"/>
      <c r="LF12" s="94" t="s">
        <v>148</v>
      </c>
      <c r="LG12" s="95">
        <f>IF($LG$8,LL7,"-")</f>
        <v>2.5</v>
      </c>
      <c r="LH12" s="95">
        <f>IF($LG$8,LM7,"-")</f>
        <v>0.3</v>
      </c>
      <c r="LI12" s="95">
        <f>IF($LG$8,LN7,"-")</f>
        <v>0.3</v>
      </c>
      <c r="LJ12" s="95">
        <f>IF($LG$8,LO7,"-")</f>
        <v>0.3</v>
      </c>
      <c r="LK12" s="95">
        <f>IF($LG$8,LP7,"-")</f>
        <v>0.7</v>
      </c>
      <c r="LL12" s="84"/>
      <c r="LM12" s="84"/>
      <c r="LN12" s="84"/>
      <c r="LO12" s="84"/>
      <c r="LP12" s="94" t="s">
        <v>147</v>
      </c>
      <c r="LQ12" s="95">
        <f>IF($LQ$8,LV7,"-")</f>
        <v>259</v>
      </c>
      <c r="LR12" s="95">
        <f>IF($LQ$8,LW7,"-")</f>
        <v>197.2</v>
      </c>
      <c r="LS12" s="95">
        <f>IF($LQ$8,LX7,"-")</f>
        <v>181.3</v>
      </c>
      <c r="LT12" s="95">
        <f>IF($LQ$8,LY7,"-")</f>
        <v>164.9</v>
      </c>
      <c r="LU12" s="95">
        <f>IF($LQ$8,LZ7,"-")</f>
        <v>146.19999999999999</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150</v>
      </c>
      <c r="C14" s="99"/>
      <c r="D14" s="100"/>
      <c r="E14" s="99"/>
      <c r="F14" s="212" t="s">
        <v>151</v>
      </c>
      <c r="G14" s="212"/>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202" t="s">
        <v>152</v>
      </c>
      <c r="C15" s="202"/>
      <c r="D15" s="100"/>
      <c r="E15" s="97">
        <v>1</v>
      </c>
      <c r="F15" s="202" t="s">
        <v>153</v>
      </c>
      <c r="G15" s="202"/>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202" t="s">
        <v>156</v>
      </c>
      <c r="C16" s="202"/>
      <c r="D16" s="100"/>
      <c r="E16" s="97">
        <f>E15+1</f>
        <v>2</v>
      </c>
      <c r="F16" s="202" t="s">
        <v>157</v>
      </c>
      <c r="G16" s="202"/>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202" t="s">
        <v>159</v>
      </c>
      <c r="C17" s="202"/>
      <c r="D17" s="100"/>
      <c r="E17" s="97">
        <f t="shared" ref="E17" si="8">E16+1</f>
        <v>3</v>
      </c>
      <c r="F17" s="202" t="s">
        <v>160</v>
      </c>
      <c r="G17" s="202"/>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116.6</v>
      </c>
      <c r="AZ17" s="106">
        <f t="shared" ref="AZ17:BC17" si="9">IF(AZ7="-",NA(),AZ7)</f>
        <v>111.6</v>
      </c>
      <c r="BA17" s="106">
        <f t="shared" si="9"/>
        <v>107.8</v>
      </c>
      <c r="BB17" s="106">
        <f t="shared" si="9"/>
        <v>109.3</v>
      </c>
      <c r="BC17" s="106">
        <f t="shared" si="9"/>
        <v>112.1</v>
      </c>
      <c r="BD17" s="100"/>
      <c r="BE17" s="100"/>
      <c r="BF17" s="100"/>
      <c r="BG17" s="100"/>
      <c r="BH17" s="100"/>
      <c r="BI17" s="105" t="s">
        <v>162</v>
      </c>
      <c r="BJ17" s="106">
        <f>IF(BJ7="-",NA(),BJ7)</f>
        <v>115.9</v>
      </c>
      <c r="BK17" s="106">
        <f t="shared" ref="BK17:BN17" si="10">IF(BK7="-",NA(),BK7)</f>
        <v>111.6</v>
      </c>
      <c r="BL17" s="106">
        <f t="shared" si="10"/>
        <v>112.3</v>
      </c>
      <c r="BM17" s="106">
        <f t="shared" si="10"/>
        <v>112.4</v>
      </c>
      <c r="BN17" s="106">
        <f t="shared" si="10"/>
        <v>115.4</v>
      </c>
      <c r="BO17" s="100"/>
      <c r="BP17" s="100"/>
      <c r="BQ17" s="100"/>
      <c r="BR17" s="100"/>
      <c r="BS17" s="100"/>
      <c r="BT17" s="105" t="s">
        <v>162</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37151.9</v>
      </c>
      <c r="CG17" s="106">
        <f t="shared" ref="CG17:CJ17" si="12">IF(CG7="-",NA(),CG7)</f>
        <v>38709</v>
      </c>
      <c r="CH17" s="106">
        <f t="shared" si="12"/>
        <v>40090.800000000003</v>
      </c>
      <c r="CI17" s="106">
        <f t="shared" si="12"/>
        <v>39526.300000000003</v>
      </c>
      <c r="CJ17" s="106">
        <f t="shared" si="12"/>
        <v>38527.9</v>
      </c>
      <c r="CK17" s="100"/>
      <c r="CL17" s="100"/>
      <c r="CM17" s="100"/>
      <c r="CN17" s="100"/>
      <c r="CO17" s="105" t="s">
        <v>163</v>
      </c>
      <c r="CP17" s="107">
        <f>IF(CP7="-",NA(),CP7)</f>
        <v>7891</v>
      </c>
      <c r="CQ17" s="107">
        <f t="shared" ref="CQ17:CT17" si="13">IF(CQ7="-",NA(),CQ7)</f>
        <v>5757</v>
      </c>
      <c r="CR17" s="107">
        <f t="shared" si="13"/>
        <v>4027</v>
      </c>
      <c r="CS17" s="107">
        <f t="shared" si="13"/>
        <v>4755</v>
      </c>
      <c r="CT17" s="107">
        <f t="shared" si="13"/>
        <v>6206</v>
      </c>
      <c r="CU17" s="100"/>
      <c r="CV17" s="100"/>
      <c r="CW17" s="100"/>
      <c r="CX17" s="100"/>
      <c r="CY17" s="100"/>
      <c r="CZ17" s="105" t="s">
        <v>164</v>
      </c>
      <c r="DA17" s="106">
        <f>IF(DA7="-",NA(),DA7)</f>
        <v>14.6</v>
      </c>
      <c r="DB17" s="106">
        <f t="shared" ref="DB17:DE17" si="14">IF(DB7="-",NA(),DB7)</f>
        <v>14</v>
      </c>
      <c r="DC17" s="106">
        <f t="shared" si="14"/>
        <v>14.1</v>
      </c>
      <c r="DD17" s="106">
        <f t="shared" si="14"/>
        <v>14.1</v>
      </c>
      <c r="DE17" s="106">
        <f t="shared" si="14"/>
        <v>14.5</v>
      </c>
      <c r="DF17" s="100"/>
      <c r="DG17" s="100"/>
      <c r="DH17" s="100"/>
      <c r="DI17" s="100"/>
      <c r="DJ17" s="105" t="s">
        <v>165</v>
      </c>
      <c r="DK17" s="106">
        <f>IF(DK7="-",NA(),DK7)</f>
        <v>0</v>
      </c>
      <c r="DL17" s="106">
        <f t="shared" ref="DL17:DO17" si="15">IF(DL7="-",NA(),DL7)</f>
        <v>0</v>
      </c>
      <c r="DM17" s="106">
        <f t="shared" si="15"/>
        <v>0</v>
      </c>
      <c r="DN17" s="106">
        <f t="shared" si="15"/>
        <v>0</v>
      </c>
      <c r="DO17" s="106">
        <f t="shared" si="15"/>
        <v>0</v>
      </c>
      <c r="DP17" s="100"/>
      <c r="DQ17" s="100"/>
      <c r="DR17" s="100"/>
      <c r="DS17" s="100"/>
      <c r="DT17" s="105" t="s">
        <v>162</v>
      </c>
      <c r="DU17" s="106">
        <f>IF(DU7="-",NA(),DU7)</f>
        <v>0</v>
      </c>
      <c r="DV17" s="106">
        <f t="shared" ref="DV17:DY17" si="16">IF(DV7="-",NA(),DV7)</f>
        <v>0</v>
      </c>
      <c r="DW17" s="106">
        <f t="shared" si="16"/>
        <v>0</v>
      </c>
      <c r="DX17" s="106">
        <f t="shared" si="16"/>
        <v>0</v>
      </c>
      <c r="DY17" s="106">
        <f t="shared" si="16"/>
        <v>0</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f>IF(KW7="-",NA(),KW7)</f>
        <v>14.6</v>
      </c>
      <c r="KX17" s="106">
        <f t="shared" ref="KX17:LA17" si="34">IF(KX7="-",NA(),KX7)</f>
        <v>14</v>
      </c>
      <c r="KY17" s="106">
        <f t="shared" si="34"/>
        <v>14.1</v>
      </c>
      <c r="KZ17" s="106">
        <f t="shared" si="34"/>
        <v>14.1</v>
      </c>
      <c r="LA17" s="106">
        <f t="shared" si="34"/>
        <v>14.5</v>
      </c>
      <c r="LB17" s="100"/>
      <c r="LC17" s="100"/>
      <c r="LD17" s="100"/>
      <c r="LE17" s="100"/>
      <c r="LF17" s="105" t="s">
        <v>162</v>
      </c>
      <c r="LG17" s="106">
        <f>IF(LG7="-",NA(),LG7)</f>
        <v>0</v>
      </c>
      <c r="LH17" s="106">
        <f t="shared" ref="LH17:LK17" si="35">IF(LH7="-",NA(),LH7)</f>
        <v>0</v>
      </c>
      <c r="LI17" s="106">
        <f t="shared" si="35"/>
        <v>0</v>
      </c>
      <c r="LJ17" s="106">
        <f t="shared" si="35"/>
        <v>0</v>
      </c>
      <c r="LK17" s="106">
        <f t="shared" si="35"/>
        <v>0</v>
      </c>
      <c r="LL17" s="100"/>
      <c r="LM17" s="100"/>
      <c r="LN17" s="100"/>
      <c r="LO17" s="100"/>
      <c r="LP17" s="105" t="s">
        <v>162</v>
      </c>
      <c r="LQ17" s="106">
        <f>IF(LQ7="-",NA(),LQ7)</f>
        <v>0</v>
      </c>
      <c r="LR17" s="106">
        <f t="shared" ref="LR17:LU17" si="36">IF(LR7="-",NA(),LR7)</f>
        <v>0</v>
      </c>
      <c r="LS17" s="106">
        <f t="shared" si="36"/>
        <v>0</v>
      </c>
      <c r="LT17" s="106">
        <f t="shared" si="36"/>
        <v>0</v>
      </c>
      <c r="LU17" s="106">
        <f t="shared" si="36"/>
        <v>0</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166</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202" t="s">
        <v>167</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168</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168</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168</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168</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168</v>
      </c>
      <c r="DK18" s="106">
        <f>IF(DP7="-",NA(),DP7)</f>
        <v>14.6</v>
      </c>
      <c r="DL18" s="106">
        <f t="shared" ref="DL18:DO18" si="45">IF(DQ7="-",NA(),DQ7)</f>
        <v>17.5</v>
      </c>
      <c r="DM18" s="106">
        <f t="shared" si="45"/>
        <v>14.4</v>
      </c>
      <c r="DN18" s="106">
        <f t="shared" si="45"/>
        <v>11.8</v>
      </c>
      <c r="DO18" s="106">
        <f t="shared" si="45"/>
        <v>14.2</v>
      </c>
      <c r="DP18" s="100"/>
      <c r="DQ18" s="100"/>
      <c r="DR18" s="100"/>
      <c r="DS18" s="100"/>
      <c r="DT18" s="105" t="s">
        <v>168</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169</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171</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170</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168</v>
      </c>
      <c r="LG18" s="106">
        <f>IF(OR(NOT($LG$8),LL7="-"),NA(),LL7)</f>
        <v>2.5</v>
      </c>
      <c r="LH18" s="106">
        <f>IF(OR(NOT($LG$8),LM7="-"),NA(),LM7)</f>
        <v>0.3</v>
      </c>
      <c r="LI18" s="106">
        <f>IF(OR(NOT($LG$8),LN7="-"),NA(),LN7)</f>
        <v>0.3</v>
      </c>
      <c r="LJ18" s="106">
        <f>IF(OR(NOT($LG$8),LO7="-"),NA(),LO7)</f>
        <v>0.3</v>
      </c>
      <c r="LK18" s="106">
        <f>IF(OR(NOT($LG$8),LP7="-"),NA(),LP7)</f>
        <v>0.7</v>
      </c>
      <c r="LL18" s="100"/>
      <c r="LM18" s="100"/>
      <c r="LN18" s="100"/>
      <c r="LO18" s="100"/>
      <c r="LP18" s="105" t="s">
        <v>168</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202" t="s">
        <v>172</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202" t="s">
        <v>173</v>
      </c>
      <c r="C20" s="202"/>
      <c r="D20" s="100"/>
    </row>
    <row r="21" spans="1:374" x14ac:dyDescent="0.15">
      <c r="A21" s="97">
        <f t="shared" si="7"/>
        <v>7</v>
      </c>
      <c r="B21" s="202" t="s">
        <v>174</v>
      </c>
      <c r="C21" s="202"/>
      <c r="D21" s="100"/>
    </row>
    <row r="22" spans="1:374" x14ac:dyDescent="0.15">
      <c r="A22" s="97">
        <f t="shared" si="7"/>
        <v>8</v>
      </c>
      <c r="B22" s="202" t="s">
        <v>175</v>
      </c>
      <c r="C22" s="202"/>
      <c r="D22" s="100"/>
      <c r="E22" s="203" t="s">
        <v>176</v>
      </c>
      <c r="F22" s="204"/>
      <c r="G22" s="204"/>
      <c r="H22" s="204"/>
      <c r="I22" s="205"/>
    </row>
    <row r="23" spans="1:374" x14ac:dyDescent="0.15">
      <c r="A23" s="97">
        <f t="shared" si="7"/>
        <v>9</v>
      </c>
      <c r="B23" s="202" t="s">
        <v>177</v>
      </c>
      <c r="C23" s="202"/>
      <c r="D23" s="100"/>
      <c r="E23" s="206"/>
      <c r="F23" s="207"/>
      <c r="G23" s="207"/>
      <c r="H23" s="207"/>
      <c r="I23" s="208"/>
    </row>
    <row r="24" spans="1:374" x14ac:dyDescent="0.15">
      <c r="A24" s="97">
        <f t="shared" si="7"/>
        <v>10</v>
      </c>
      <c r="B24" s="202" t="s">
        <v>178</v>
      </c>
      <c r="C24" s="202"/>
      <c r="D24" s="100"/>
      <c r="E24" s="206"/>
      <c r="F24" s="207"/>
      <c r="G24" s="207"/>
      <c r="H24" s="207"/>
      <c r="I24" s="208"/>
    </row>
    <row r="25" spans="1:374" x14ac:dyDescent="0.15">
      <c r="A25" s="97">
        <f t="shared" si="7"/>
        <v>11</v>
      </c>
      <c r="B25" s="202" t="s">
        <v>179</v>
      </c>
      <c r="C25" s="202"/>
      <c r="D25" s="100"/>
      <c r="E25" s="206"/>
      <c r="F25" s="207"/>
      <c r="G25" s="207"/>
      <c r="H25" s="207"/>
      <c r="I25" s="208"/>
    </row>
    <row r="26" spans="1:374" x14ac:dyDescent="0.15">
      <c r="A26" s="97">
        <f t="shared" si="7"/>
        <v>12</v>
      </c>
      <c r="B26" s="202" t="s">
        <v>180</v>
      </c>
      <c r="C26" s="202"/>
      <c r="D26" s="100"/>
      <c r="E26" s="206"/>
      <c r="F26" s="207"/>
      <c r="G26" s="207"/>
      <c r="H26" s="207"/>
      <c r="I26" s="208"/>
    </row>
    <row r="27" spans="1:374" x14ac:dyDescent="0.15">
      <c r="A27" s="97">
        <f t="shared" si="7"/>
        <v>13</v>
      </c>
      <c r="B27" s="202" t="s">
        <v>181</v>
      </c>
      <c r="C27" s="202"/>
      <c r="D27" s="100"/>
      <c r="E27" s="206"/>
      <c r="F27" s="207"/>
      <c r="G27" s="207"/>
      <c r="H27" s="207"/>
      <c r="I27" s="208"/>
    </row>
    <row r="28" spans="1:374" x14ac:dyDescent="0.15">
      <c r="A28" s="97">
        <f t="shared" si="7"/>
        <v>14</v>
      </c>
      <c r="B28" s="202" t="s">
        <v>182</v>
      </c>
      <c r="C28" s="202"/>
      <c r="D28" s="100"/>
      <c r="E28" s="206"/>
      <c r="F28" s="207"/>
      <c r="G28" s="207"/>
      <c r="H28" s="207"/>
      <c r="I28" s="208"/>
    </row>
    <row r="29" spans="1:374" x14ac:dyDescent="0.15">
      <c r="A29" s="97">
        <f t="shared" si="7"/>
        <v>15</v>
      </c>
      <c r="B29" s="202" t="s">
        <v>183</v>
      </c>
      <c r="C29" s="202"/>
      <c r="D29" s="100"/>
      <c r="E29" s="206"/>
      <c r="F29" s="207"/>
      <c r="G29" s="207"/>
      <c r="H29" s="207"/>
      <c r="I29" s="208"/>
    </row>
    <row r="30" spans="1:374" x14ac:dyDescent="0.15">
      <c r="A30" s="97">
        <f t="shared" si="7"/>
        <v>16</v>
      </c>
      <c r="B30" s="202" t="s">
        <v>184</v>
      </c>
      <c r="C30" s="202"/>
      <c r="D30" s="100"/>
      <c r="E30" s="206"/>
      <c r="F30" s="207"/>
      <c r="G30" s="207"/>
      <c r="H30" s="207"/>
      <c r="I30" s="208"/>
    </row>
    <row r="31" spans="1:374" x14ac:dyDescent="0.15">
      <c r="A31" s="97">
        <f t="shared" si="7"/>
        <v>17</v>
      </c>
      <c r="B31" s="202" t="s">
        <v>185</v>
      </c>
      <c r="C31" s="202"/>
      <c r="D31" s="100"/>
      <c r="E31" s="206"/>
      <c r="F31" s="207"/>
      <c r="G31" s="207"/>
      <c r="H31" s="207"/>
      <c r="I31" s="208"/>
    </row>
    <row r="32" spans="1:374" x14ac:dyDescent="0.15">
      <c r="A32" s="97">
        <f t="shared" si="7"/>
        <v>18</v>
      </c>
      <c r="B32" s="202" t="s">
        <v>186</v>
      </c>
      <c r="C32" s="202"/>
      <c r="D32" s="100"/>
      <c r="E32" s="206"/>
      <c r="F32" s="207"/>
      <c r="G32" s="207"/>
      <c r="H32" s="207"/>
      <c r="I32" s="208"/>
    </row>
    <row r="33" spans="1:16" x14ac:dyDescent="0.15">
      <c r="A33" s="97">
        <f t="shared" si="7"/>
        <v>19</v>
      </c>
      <c r="B33" s="202" t="s">
        <v>187</v>
      </c>
      <c r="C33" s="202"/>
      <c r="D33" s="100"/>
      <c r="E33" s="206"/>
      <c r="F33" s="207"/>
      <c r="G33" s="207"/>
      <c r="H33" s="207"/>
      <c r="I33" s="208"/>
    </row>
    <row r="34" spans="1:16" x14ac:dyDescent="0.15">
      <c r="A34" s="97">
        <f t="shared" si="7"/>
        <v>20</v>
      </c>
      <c r="B34" s="202" t="s">
        <v>188</v>
      </c>
      <c r="C34" s="202"/>
      <c r="D34" s="100"/>
      <c r="E34" s="206"/>
      <c r="F34" s="207"/>
      <c r="G34" s="207"/>
      <c r="H34" s="207"/>
      <c r="I34" s="208"/>
    </row>
    <row r="35" spans="1:16" ht="25.5" customHeight="1" x14ac:dyDescent="0.15">
      <c r="E35" s="209"/>
      <c r="F35" s="210"/>
      <c r="G35" s="210"/>
      <c r="H35" s="210"/>
      <c r="I35" s="211"/>
    </row>
    <row r="36" spans="1:16" x14ac:dyDescent="0.15">
      <c r="A36" t="s">
        <v>189</v>
      </c>
      <c r="B36" t="s">
        <v>190</v>
      </c>
    </row>
    <row r="37" spans="1:16" x14ac:dyDescent="0.15">
      <c r="A37" t="s">
        <v>191</v>
      </c>
      <c r="B37" t="s">
        <v>192</v>
      </c>
      <c r="L37" s="203" t="s">
        <v>176</v>
      </c>
      <c r="M37" s="204"/>
      <c r="N37" s="204"/>
      <c r="O37" s="204"/>
      <c r="P37" s="205"/>
    </row>
    <row r="38" spans="1:16" x14ac:dyDescent="0.15">
      <c r="A38" t="s">
        <v>193</v>
      </c>
      <c r="B38" t="s">
        <v>194</v>
      </c>
      <c r="L38" s="206"/>
      <c r="M38" s="207"/>
      <c r="N38" s="207"/>
      <c r="O38" s="207"/>
      <c r="P38" s="208"/>
    </row>
    <row r="39" spans="1:16" x14ac:dyDescent="0.15">
      <c r="A39" t="s">
        <v>195</v>
      </c>
      <c r="B39" t="s">
        <v>196</v>
      </c>
      <c r="L39" s="206"/>
      <c r="M39" s="207"/>
      <c r="N39" s="207"/>
      <c r="O39" s="207"/>
      <c r="P39" s="208"/>
    </row>
    <row r="40" spans="1:16" x14ac:dyDescent="0.15">
      <c r="A40" t="s">
        <v>197</v>
      </c>
      <c r="B40" t="s">
        <v>198</v>
      </c>
      <c r="L40" s="206"/>
      <c r="M40" s="207"/>
      <c r="N40" s="207"/>
      <c r="O40" s="207"/>
      <c r="P40" s="208"/>
    </row>
    <row r="41" spans="1:16" x14ac:dyDescent="0.15">
      <c r="A41" t="s">
        <v>199</v>
      </c>
      <c r="B41" t="s">
        <v>200</v>
      </c>
      <c r="L41" s="206"/>
      <c r="M41" s="207"/>
      <c r="N41" s="207"/>
      <c r="O41" s="207"/>
      <c r="P41" s="208"/>
    </row>
    <row r="42" spans="1:16" x14ac:dyDescent="0.15">
      <c r="A42" t="s">
        <v>201</v>
      </c>
      <c r="B42" t="s">
        <v>202</v>
      </c>
      <c r="L42" s="206"/>
      <c r="M42" s="207"/>
      <c r="N42" s="207"/>
      <c r="O42" s="207"/>
      <c r="P42" s="208"/>
    </row>
    <row r="43" spans="1:16" x14ac:dyDescent="0.15">
      <c r="A43" t="s">
        <v>203</v>
      </c>
      <c r="B43" t="s">
        <v>204</v>
      </c>
      <c r="L43" s="206"/>
      <c r="M43" s="207"/>
      <c r="N43" s="207"/>
      <c r="O43" s="207"/>
      <c r="P43" s="208"/>
    </row>
    <row r="44" spans="1:16" x14ac:dyDescent="0.15">
      <c r="A44" t="s">
        <v>205</v>
      </c>
      <c r="B44" t="s">
        <v>206</v>
      </c>
      <c r="L44" s="206"/>
      <c r="M44" s="207"/>
      <c r="N44" s="207"/>
      <c r="O44" s="207"/>
      <c r="P44" s="208"/>
    </row>
    <row r="45" spans="1:16" x14ac:dyDescent="0.15">
      <c r="A45" t="s">
        <v>207</v>
      </c>
      <c r="B45" t="s">
        <v>208</v>
      </c>
      <c r="L45" s="206"/>
      <c r="M45" s="207"/>
      <c r="N45" s="207"/>
      <c r="O45" s="207"/>
      <c r="P45" s="208"/>
    </row>
    <row r="46" spans="1:16" x14ac:dyDescent="0.15">
      <c r="A46" t="s">
        <v>209</v>
      </c>
      <c r="B46" t="s">
        <v>210</v>
      </c>
      <c r="L46" s="206"/>
      <c r="M46" s="207"/>
      <c r="N46" s="207"/>
      <c r="O46" s="207"/>
      <c r="P46" s="208"/>
    </row>
    <row r="47" spans="1:16" x14ac:dyDescent="0.15">
      <c r="A47" t="s">
        <v>211</v>
      </c>
      <c r="B47" t="s">
        <v>212</v>
      </c>
      <c r="L47" s="206"/>
      <c r="M47" s="207"/>
      <c r="N47" s="207"/>
      <c r="O47" s="207"/>
      <c r="P47" s="208"/>
    </row>
    <row r="48" spans="1:16" x14ac:dyDescent="0.15">
      <c r="A48" t="s">
        <v>213</v>
      </c>
      <c r="B48" t="s">
        <v>214</v>
      </c>
      <c r="L48" s="206"/>
      <c r="M48" s="207"/>
      <c r="N48" s="207"/>
      <c r="O48" s="207"/>
      <c r="P48" s="208"/>
    </row>
    <row r="49" spans="1:16" x14ac:dyDescent="0.15">
      <c r="A49" t="s">
        <v>215</v>
      </c>
      <c r="B49" t="s">
        <v>216</v>
      </c>
      <c r="L49" s="206"/>
      <c r="M49" s="207"/>
      <c r="N49" s="207"/>
      <c r="O49" s="207"/>
      <c r="P49" s="208"/>
    </row>
    <row r="50" spans="1:16" ht="26.25" customHeight="1" x14ac:dyDescent="0.15">
      <c r="A50" t="s">
        <v>217</v>
      </c>
      <c r="B50" t="s">
        <v>218</v>
      </c>
      <c r="L50" s="209"/>
      <c r="M50" s="210"/>
      <c r="N50" s="210"/>
      <c r="O50" s="210"/>
      <c r="P50" s="211"/>
    </row>
    <row r="51" spans="1:16" x14ac:dyDescent="0.15">
      <c r="A51" t="s">
        <v>219</v>
      </c>
      <c r="B51" t="s">
        <v>220</v>
      </c>
    </row>
    <row r="52" spans="1:16" x14ac:dyDescent="0.15">
      <c r="A52" t="s">
        <v>221</v>
      </c>
      <c r="B52" t="s">
        <v>222</v>
      </c>
    </row>
    <row r="53" spans="1:16" x14ac:dyDescent="0.15">
      <c r="A53" t="s">
        <v>223</v>
      </c>
      <c r="B53" t="s">
        <v>224</v>
      </c>
    </row>
    <row r="54" spans="1:16" x14ac:dyDescent="0.15">
      <c r="A54" t="s">
        <v>225</v>
      </c>
      <c r="B54" t="s">
        <v>226</v>
      </c>
    </row>
    <row r="55" spans="1:16" x14ac:dyDescent="0.15">
      <c r="A55" t="s">
        <v>227</v>
      </c>
      <c r="B55" t="s">
        <v>228</v>
      </c>
    </row>
    <row r="56" spans="1:16" x14ac:dyDescent="0.15">
      <c r="A56" t="s">
        <v>229</v>
      </c>
      <c r="B56" t="s">
        <v>230</v>
      </c>
    </row>
    <row r="57" spans="1:16" x14ac:dyDescent="0.15">
      <c r="A57" t="s">
        <v>231</v>
      </c>
      <c r="B57" t="s">
        <v>232</v>
      </c>
    </row>
    <row r="58" spans="1:16" x14ac:dyDescent="0.15">
      <c r="A58" t="s">
        <v>233</v>
      </c>
      <c r="B58" t="s">
        <v>234</v>
      </c>
    </row>
    <row r="59" spans="1:16" x14ac:dyDescent="0.15">
      <c r="A59" t="s">
        <v>235</v>
      </c>
      <c r="B59" t="s">
        <v>236</v>
      </c>
    </row>
    <row r="60" spans="1:16" x14ac:dyDescent="0.15">
      <c r="A60" t="s">
        <v>237</v>
      </c>
      <c r="B60" t="s">
        <v>238</v>
      </c>
    </row>
    <row r="61" spans="1:16" x14ac:dyDescent="0.15">
      <c r="A61" t="s">
        <v>239</v>
      </c>
      <c r="B61" t="s">
        <v>240</v>
      </c>
    </row>
    <row r="62" spans="1:16" x14ac:dyDescent="0.15">
      <c r="A62" t="s">
        <v>241</v>
      </c>
      <c r="B62" t="s">
        <v>242</v>
      </c>
    </row>
    <row r="63" spans="1:16" x14ac:dyDescent="0.15">
      <c r="A63" t="s">
        <v>243</v>
      </c>
      <c r="B63" t="s">
        <v>244</v>
      </c>
    </row>
    <row r="64" spans="1:16" x14ac:dyDescent="0.15">
      <c r="A64" t="s">
        <v>245</v>
      </c>
      <c r="B64" t="s">
        <v>246</v>
      </c>
    </row>
    <row r="65" spans="1:2" x14ac:dyDescent="0.15">
      <c r="A65" t="s">
        <v>247</v>
      </c>
      <c r="B65" t="s">
        <v>248</v>
      </c>
    </row>
    <row r="66" spans="1:2" x14ac:dyDescent="0.15">
      <c r="A66" t="s">
        <v>249</v>
      </c>
      <c r="B66" t="s">
        <v>250</v>
      </c>
    </row>
    <row r="67" spans="1:2" x14ac:dyDescent="0.15">
      <c r="A67" t="s">
        <v>251</v>
      </c>
      <c r="B67" t="s">
        <v>250</v>
      </c>
    </row>
    <row r="68" spans="1:2" x14ac:dyDescent="0.15">
      <c r="A68" t="s">
        <v>252</v>
      </c>
      <c r="B68" t="s">
        <v>250</v>
      </c>
    </row>
    <row r="69" spans="1:2" x14ac:dyDescent="0.15">
      <c r="A69" t="s">
        <v>253</v>
      </c>
      <c r="B69" t="s">
        <v>250</v>
      </c>
    </row>
    <row r="70" spans="1:2" x14ac:dyDescent="0.15">
      <c r="A70" t="s">
        <v>254</v>
      </c>
      <c r="B70" t="s">
        <v>250</v>
      </c>
    </row>
    <row r="71" spans="1:2" x14ac:dyDescent="0.15">
      <c r="A71" t="s">
        <v>255</v>
      </c>
      <c r="B71" t="s">
        <v>250</v>
      </c>
    </row>
    <row r="72" spans="1:2" x14ac:dyDescent="0.15">
      <c r="A72" t="s">
        <v>256</v>
      </c>
      <c r="B72" t="s">
        <v>250</v>
      </c>
    </row>
    <row r="73" spans="1:2" x14ac:dyDescent="0.15">
      <c r="A73" t="s">
        <v>257</v>
      </c>
      <c r="B73" t="s">
        <v>250</v>
      </c>
    </row>
    <row r="74" spans="1:2" x14ac:dyDescent="0.15">
      <c r="A74" t="s">
        <v>258</v>
      </c>
      <c r="B74" t="s">
        <v>250</v>
      </c>
    </row>
    <row r="75" spans="1:2" x14ac:dyDescent="0.15">
      <c r="A75" t="s">
        <v>259</v>
      </c>
      <c r="B75" t="s">
        <v>250</v>
      </c>
    </row>
    <row r="76" spans="1:2" x14ac:dyDescent="0.15">
      <c r="A76" t="s">
        <v>260</v>
      </c>
      <c r="B76" t="s">
        <v>250</v>
      </c>
    </row>
    <row r="77" spans="1:2" x14ac:dyDescent="0.15">
      <c r="A77" t="s">
        <v>261</v>
      </c>
      <c r="B77" t="s">
        <v>250</v>
      </c>
    </row>
    <row r="78" spans="1:2" x14ac:dyDescent="0.15">
      <c r="A78" t="s">
        <v>262</v>
      </c>
      <c r="B78" t="s">
        <v>250</v>
      </c>
    </row>
    <row r="79" spans="1:2" x14ac:dyDescent="0.15">
      <c r="A79" t="s">
        <v>263</v>
      </c>
      <c r="B79" t="s">
        <v>250</v>
      </c>
    </row>
    <row r="80" spans="1:2" x14ac:dyDescent="0.15">
      <c r="A80" t="s">
        <v>264</v>
      </c>
      <c r="B80" t="s">
        <v>250</v>
      </c>
    </row>
    <row r="81" spans="1:2" x14ac:dyDescent="0.15">
      <c r="A81" t="s">
        <v>265</v>
      </c>
      <c r="B81" t="s">
        <v>250</v>
      </c>
    </row>
    <row r="82" spans="1:2" x14ac:dyDescent="0.15">
      <c r="A82" t="s">
        <v>266</v>
      </c>
      <c r="B82" t="s">
        <v>250</v>
      </c>
    </row>
    <row r="83" spans="1:2" x14ac:dyDescent="0.15">
      <c r="A83" t="s">
        <v>267</v>
      </c>
      <c r="B83" t="s">
        <v>250</v>
      </c>
    </row>
    <row r="84" spans="1:2" x14ac:dyDescent="0.15">
      <c r="A84" t="s">
        <v>268</v>
      </c>
      <c r="B84" t="s">
        <v>250</v>
      </c>
    </row>
    <row r="85" spans="1:2" x14ac:dyDescent="0.15">
      <c r="A85" t="s">
        <v>269</v>
      </c>
      <c r="B85" t="s">
        <v>250</v>
      </c>
    </row>
    <row r="86" spans="1:2" x14ac:dyDescent="0.15">
      <c r="A86" t="s">
        <v>270</v>
      </c>
      <c r="B86" t="s">
        <v>271</v>
      </c>
    </row>
    <row r="87" spans="1:2" x14ac:dyDescent="0.15">
      <c r="A87" t="s">
        <v>272</v>
      </c>
      <c r="B87" t="s">
        <v>271</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2020-02-27T00:21:55Z</cp:lastPrinted>
  <dcterms:created xsi:type="dcterms:W3CDTF">2019-12-05T07:48:19Z</dcterms:created>
  <dcterms:modified xsi:type="dcterms:W3CDTF">2020-02-27T00:25:26Z</dcterms:modified>
  <cp:category/>
</cp:coreProperties>
</file>