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9電気\"/>
    </mc:Choice>
  </mc:AlternateContent>
  <workbookProtection workbookAlgorithmName="SHA-512" workbookHashValue="yA1vuMylKpbRlA0mFzJZJ8pUexQxY7s/uQYNtTidGphC4O+9nh5PRLAzebOYO2TrxE4WeCqf2O4oCMQg7xwk9w==" workbookSaltValue="tPG0jGDZPd7K3+8sXE688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H11" i="4"/>
  <c r="ML10" i="5"/>
  <c r="MB10" i="5"/>
  <c r="LR10" i="5"/>
  <c r="LH10" i="5"/>
  <c r="JS10" i="5"/>
  <c r="ID10" i="5"/>
  <c r="GO10" i="5"/>
  <c r="FA10" i="5"/>
  <c r="DL10" i="5"/>
  <c r="BV10" i="5"/>
  <c r="KX10" i="5"/>
  <c r="JI10" i="5"/>
  <c r="HT10" i="5"/>
  <c r="GE10" i="5"/>
  <c r="EP10" i="5"/>
  <c r="DB10" i="5"/>
  <c r="BK10" i="5"/>
  <c r="KM10" i="5"/>
  <c r="IY10" i="5"/>
  <c r="HJ10" i="5"/>
  <c r="FU10" i="5"/>
  <c r="EF10" i="5"/>
  <c r="CQ10" i="5"/>
  <c r="AZ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L10" i="5"/>
  <c r="IX10" i="5"/>
  <c r="HI10" i="5"/>
  <c r="FT10" i="5"/>
  <c r="EE10" i="5"/>
  <c r="CP10" i="5"/>
  <c r="AY10" i="5"/>
  <c r="KB10" i="5"/>
  <c r="IM10" i="5"/>
  <c r="GY10" i="5"/>
  <c r="FJ10" i="5"/>
  <c r="DU10" i="5"/>
  <c r="CF10" i="5"/>
  <c r="MK10" i="5"/>
  <c r="MA10" i="5"/>
  <c r="LG10" i="5"/>
  <c r="JR10" i="5"/>
  <c r="IC10" i="5"/>
  <c r="GN10" i="5"/>
  <c r="EZ10" i="5"/>
  <c r="DK10" i="5"/>
  <c r="BU10" i="5"/>
  <c r="KW10" i="5"/>
  <c r="JH10" i="5"/>
  <c r="HS10" i="5"/>
  <c r="GD10" i="5"/>
  <c r="EO10" i="5"/>
  <c r="DA10" i="5"/>
  <c r="BJ10" i="5"/>
  <c r="F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KZ10" i="5"/>
  <c r="JK10" i="5"/>
  <c r="HV10" i="5"/>
  <c r="GG10" i="5"/>
  <c r="ER10" i="5"/>
  <c r="DD10" i="5"/>
  <c r="BM10" i="5"/>
  <c r="KO10" i="5"/>
  <c r="JA10" i="5"/>
  <c r="HL10" i="5"/>
  <c r="FW10" i="5"/>
  <c r="EH10" i="5"/>
  <c r="CS10" i="5"/>
  <c r="BB10" i="5"/>
  <c r="KE10" i="5"/>
  <c r="IP10" i="5"/>
  <c r="HB10" i="5"/>
  <c r="FM10" i="5"/>
  <c r="DX10" i="5"/>
  <c r="CI10" i="5"/>
  <c r="L11" i="4"/>
  <c r="LT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LS10" i="5"/>
  <c r="LI10" i="5"/>
  <c r="JT10" i="5"/>
  <c r="IE10" i="5"/>
  <c r="GP10" i="5"/>
  <c r="FB10" i="5"/>
  <c r="DM10" i="5"/>
  <c r="BW10" i="5"/>
  <c r="KY10" i="5"/>
  <c r="JJ10" i="5"/>
  <c r="HU10" i="5"/>
  <c r="GF10" i="5"/>
  <c r="EQ10" i="5"/>
  <c r="DC10" i="5"/>
  <c r="BL10" i="5"/>
  <c r="KN10" i="5"/>
  <c r="IZ10" i="5"/>
  <c r="HK10" i="5"/>
  <c r="FV10" i="5"/>
  <c r="EG10" i="5"/>
  <c r="CR10" i="5"/>
  <c r="BA10" i="5"/>
  <c r="KD10" i="5"/>
  <c r="IO10" i="5"/>
  <c r="HA10" i="5"/>
  <c r="FL10" i="5"/>
  <c r="DW10" i="5"/>
  <c r="CH10" i="5"/>
  <c r="J11" i="4"/>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P10" i="5"/>
  <c r="JB10" i="5"/>
  <c r="HM10" i="5"/>
  <c r="FX10" i="5"/>
  <c r="EI10" i="5"/>
  <c r="CT10" i="5"/>
  <c r="BC10" i="5"/>
  <c r="N11" i="4"/>
  <c r="KF10" i="5"/>
  <c r="IQ10" i="5"/>
  <c r="HC10" i="5"/>
  <c r="FN10" i="5"/>
  <c r="DY10" i="5"/>
  <c r="CJ10" i="5"/>
  <c r="LK10" i="5"/>
  <c r="JV10" i="5"/>
  <c r="IG10" i="5"/>
  <c r="GR10" i="5"/>
  <c r="FD10" i="5"/>
  <c r="DO10" i="5"/>
  <c r="BY10" i="5"/>
  <c r="ME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<sst xmlns="http://schemas.openxmlformats.org/spreadsheetml/2006/main" count="995" uniqueCount="277">
  <si>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</si>
  <si>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</si>
  <si>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</si>
  <si>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</si>
  <si>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</si>
  <si>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</si>
  <si>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</si>
  <si>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</si>
  <si>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</si>
  <si>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</si>
  <si>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</si>
  <si>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</si>
  <si>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</si>
  <si>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</si>
  <si>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</si>
  <si>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</si>
  <si>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</si>
  <si>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</si>
  <si>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</si>
  <si>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</si>
  <si>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</si>
  <si>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</si>
  <si>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</si>
  <si>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</si>
  <si>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</si>
  <si>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</si>
  <si>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</si>
  <si>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</si>
  <si>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</si>
  <si>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</si>
  <si>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</si>
  <si>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</si>
  <si>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</si>
  <si>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</si>
  <si>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</si>
  <si>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</si>
  <si>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</si>
  <si>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</si>
  <si>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</si>
  <si>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</si>
  <si>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</si>
  <si>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</si>
  <si>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</si>
  <si>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</si>
  <si>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</si>
  <si>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</si>
  <si>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</si>
  <si>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</si>
  <si>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</si>
  <si>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</si>
  <si>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</si>
  <si>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</si>
  <si>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</si>
  <si>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</si>
  <si>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</si>
  <si>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</si>
  <si>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</si>
  <si>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</si>
  <si>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</si>
  <si>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</si>
  <si>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</si>
  <si>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</si>
  <si>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</si>
  <si>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</si>
  <si>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</si>
  <si>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</si>
  <si>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</si>
  <si>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</si>
  <si>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</si>
  <si>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</si>
  <si>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</si>
  <si>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</si>
  <si>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</si>
  <si>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</si>
  <si>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</si>
  <si>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</si>
  <si>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</si>
  <si>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</si>
  <si>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</si>
  <si>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</si>
  <si>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</si>
  <si>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</si>
  <si>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</si>
  <si>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</si>
  <si>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</si>
  <si>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</si>
  <si>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</si>
  <si>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</si>
  <si>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</si>
  <si>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</si>
  <si>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</si>
  <si>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</si>
  <si>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</si>
  <si>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</si>
  <si>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</si>
  <si>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</si>
  <si>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</si>
  <si>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</si>
  <si>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</si>
  <si>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</si>
  <si>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</si>
  <si>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</si>
  <si>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</si>
  <si>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</si>
  <si>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</si>
  <si>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</si>
  <si>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</si>
  <si>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</si>
  <si>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</si>
  <si>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</si>
  <si>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</si>
  <si>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</si>
  <si>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</si>
  <si>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</si>
  <si>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</si>
  <si>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</si>
  <si>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</si>
  <si>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</si>
  <si>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</si>
  <si>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</si>
  <si>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092029</t>
  </si>
  <si>
    <t>47</t>
  </si>
  <si>
    <t>04</t>
  </si>
  <si>
    <t>0</t>
  </si>
  <si>
    <t>000</t>
  </si>
  <si>
    <t>栃木県　足利市</t>
  </si>
  <si>
    <t>法非適用</t>
  </si>
  <si>
    <t>電気事業</t>
  </si>
  <si>
    <t>非設置</t>
  </si>
  <si>
    <t>該当数値なし</t>
  </si>
  <si>
    <t>-</t>
  </si>
  <si>
    <t>令和15年6月30日　足利市太陽光発電施設</t>
  </si>
  <si>
    <t>無</t>
  </si>
  <si>
    <t>東京電力エナジーパートナー㈱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</si>
  <si>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</si>
  <si>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</si>
  <si>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</si>
  <si>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</si>
  <si>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</si>
  <si>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</si>
  <si>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</si>
  <si>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</si>
  <si>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</si>
  <si>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</si>
  <si>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</si>
  <si>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</si>
  <si>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</si>
  <si>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</si>
  <si>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</si>
  <si>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</si>
  <si>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</si>
  <si>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</si>
  <si>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</si>
  <si>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</si>
  <si>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</si>
  <si>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</si>
  <si>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</si>
  <si>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</si>
  <si>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</si>
  <si>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</si>
  <si>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</si>
  <si>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</si>
  <si>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</si>
  <si>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</si>
  <si>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</si>
  <si>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</si>
  <si>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</si>
  <si>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</si>
  <si>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</si>
  <si>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</si>
  <si>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</si>
  <si>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</si>
  <si>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</si>
  <si>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</si>
  <si>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</si>
  <si>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</si>
  <si>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</si>
  <si>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</si>
  <si>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</si>
  <si>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</si>
  <si>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</si>
  <si>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</si>
  <si>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</si>
  <si>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</si>
  <si>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</si>
  <si>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</si>
  <si>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</si>
  <si>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</si>
  <si>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</si>
  <si>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</si>
  <si>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</si>
  <si>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</si>
  <si>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</si>
  <si>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</si>
  <si>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</si>
  <si>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</si>
  <si>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</si>
  <si>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</si>
  <si>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</si>
  <si>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</si>
  <si>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</si>
  <si>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</si>
  <si>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</si>
  <si>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</si>
  <si>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</si>
  <si>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</si>
  <si>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</si>
  <si>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</si>
  <si>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</si>
  <si>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</si>
  <si>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</si>
  <si>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</si>
  <si>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</si>
  <si>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</si>
  <si>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</si>
  <si>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</si>
  <si>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</si>
  <si>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</si>
  <si>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</si>
  <si>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</si>
  <si>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</si>
  <si>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</si>
  <si>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</si>
  <si>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</si>
  <si>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</si>
  <si>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</si>
  <si>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</si>
  <si>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</si>
  <si>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</si>
  <si>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</si>
  <si>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</si>
  <si>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</si>
  <si>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</si>
  <si>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</si>
  <si>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</si>
  <si>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</si>
  <si>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</si>
  <si>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</si>
  <si>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</si>
  <si>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</si>
  <si>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</si>
  <si>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</si>
  <si>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</si>
  <si>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</si>
  <si>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</si>
  <si>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</si>
  <si>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</si>
  <si>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</si>
  <si>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</si>
  <si>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</si>
  <si>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</si>
  <si>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</si>
  <si>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</si>
  <si>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</si>
  <si>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</si>
  <si>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</si>
  <si>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</si>
  <si>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</si>
  <si>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</si>
  <si>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</si>
  <si>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</si>
  <si>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</si>
  <si>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</si>
  <si>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</si>
  <si>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</si>
  <si>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</si>
  <si>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</si>
  <si>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</si>
  <si>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</si>
  <si>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</si>
  <si>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</si>
  <si>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</si>
  <si>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</si>
  <si>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基金積立金
名称：足利市太陽光発電事業基金
目的：事業終了後の施設撤去費
基金積立金：4,553千円</t>
    <rPh sb="37" eb="39">
      <t>キキン</t>
    </rPh>
    <rPh sb="39" eb="41">
      <t>ツミタテ</t>
    </rPh>
    <rPh sb="41" eb="42">
      <t>キン</t>
    </rPh>
    <rPh sb="48" eb="50">
      <t>センエン</t>
    </rPh>
    <phoneticPr fontId="5"/>
  </si>
  <si>
    <r>
      <t xml:space="preserve">
</t>
    </r>
    <r>
      <rPr>
        <sz val="16"/>
        <color theme="1"/>
        <rFont val="ＭＳ ゴシック"/>
        <family val="3"/>
        <charset val="128"/>
      </rPr>
      <t>【収益的収支比率】
R1年度実績：</t>
    </r>
    <r>
      <rPr>
        <u/>
        <sz val="16"/>
        <color theme="1"/>
        <rFont val="ＭＳ ゴシック"/>
        <family val="3"/>
        <charset val="128"/>
      </rPr>
      <t>108.9%</t>
    </r>
    <r>
      <rPr>
        <sz val="16"/>
        <color theme="1"/>
        <rFont val="ＭＳ ゴシック"/>
        <family val="3"/>
        <charset val="128"/>
      </rPr>
      <t>(総収益 55,878千円、総費用 51,325千円) 
H30年度実績：</t>
    </r>
    <r>
      <rPr>
        <u/>
        <sz val="16"/>
        <color theme="1"/>
        <rFont val="ＭＳ ゴシック"/>
        <family val="3"/>
        <charset val="128"/>
      </rPr>
      <t>112.1%</t>
    </r>
    <r>
      <rPr>
        <sz val="16"/>
        <color theme="1"/>
        <rFont val="ＭＳ ゴシック"/>
        <family val="3"/>
        <charset val="128"/>
      </rPr>
      <t>(総収益 57,294千円、総費用 51,068千円)
＜当指標が前年から約3.2ポイント悪化した要因＞
　R1年度は天候不順による日射量の減少により、発電量が減少したことに伴い売電収入が減少したためと思われます。
【営業収支比率】
R1年度実績：</t>
    </r>
    <r>
      <rPr>
        <u/>
        <sz val="16"/>
        <color theme="1"/>
        <rFont val="ＭＳ ゴシック"/>
        <family val="3"/>
        <charset val="128"/>
      </rPr>
      <t>112.3%</t>
    </r>
    <r>
      <rPr>
        <sz val="16"/>
        <color theme="1"/>
        <rFont val="ＭＳ ゴシック"/>
        <family val="3"/>
        <charset val="128"/>
      </rPr>
      <t>(営業収益 55,878千円、営業費用 49,748千円) 
H30年度実績：</t>
    </r>
    <r>
      <rPr>
        <u/>
        <sz val="16"/>
        <color theme="1"/>
        <rFont val="ＭＳ ゴシック"/>
        <family val="3"/>
        <charset val="128"/>
      </rPr>
      <t>115.4%</t>
    </r>
    <r>
      <rPr>
        <sz val="16"/>
        <color theme="1"/>
        <rFont val="ＭＳ ゴシック"/>
        <family val="3"/>
        <charset val="128"/>
      </rPr>
      <t>(営業収益 57,294千円、営業費用 49,669千円)
＜当指標が前年から約3.1ポイント悪化した要因＞
　当該事業の営業収支は全て売電収入であり、営業費用のうち98％にあたる48,760千円は太陽光発電に係る発電設備の賃借料及び機器の保守管理経費に当たります。
　当該事業は事業開始時から包括的リース契約を締結し、毎月のリース料金の中に賃借料と保守管理経費を含む形でリース会社に支払いを行っており、当該経費は契約の変更や消費税の変更がない限りは大きな変動はないものとなっています。
　以上から、当指標の変動は営業収益（発電量）の増減による影響を大きく受けるものであり、R1年度は天候不順による日射量の減少による発電量の減少に伴い売電収入が減少したため、営業収支比率が悪化したものと思われます。
【供給原価】
R1年度実績：</t>
    </r>
    <r>
      <rPr>
        <u/>
        <sz val="16"/>
        <color theme="1"/>
        <rFont val="ＭＳ ゴシック"/>
        <family val="3"/>
        <charset val="128"/>
      </rPr>
      <t>39,942円/1MWh</t>
    </r>
    <r>
      <rPr>
        <sz val="16"/>
        <color theme="1"/>
        <rFont val="ＭＳ ゴシック"/>
        <family val="3"/>
        <charset val="128"/>
      </rPr>
      <t>(総費用 51,325千円、発電量1,285MWh)
H30年度実績：</t>
    </r>
    <r>
      <rPr>
        <u/>
        <sz val="16"/>
        <color theme="1"/>
        <rFont val="ＭＳ ゴシック"/>
        <family val="3"/>
        <charset val="128"/>
      </rPr>
      <t>38,528円/1MWh</t>
    </r>
    <r>
      <rPr>
        <sz val="16"/>
        <color theme="1"/>
        <rFont val="ＭＳ ゴシック"/>
        <family val="3"/>
        <charset val="128"/>
      </rPr>
      <t>(総費用 51,088千円、発電量1,326MWh)
＜当指標が前年より1,414円増加している要因＞
 前年同値と比較して増加している要因は前述と同様に発電量の減少によるものです。
【ＥＢＩＴＤＡ】
R1年度実績：</t>
    </r>
    <r>
      <rPr>
        <u/>
        <sz val="16"/>
        <color theme="1"/>
        <rFont val="ＭＳ ゴシック"/>
        <family val="3"/>
        <charset val="128"/>
      </rPr>
      <t>4,553千円</t>
    </r>
    <r>
      <rPr>
        <sz val="16"/>
        <color theme="1"/>
        <rFont val="ＭＳ ゴシック"/>
        <family val="3"/>
        <charset val="128"/>
      </rPr>
      <t>(≒剰余金の額)
H30年度実績：</t>
    </r>
    <r>
      <rPr>
        <u/>
        <sz val="16"/>
        <color theme="1"/>
        <rFont val="ＭＳ ゴシック"/>
        <family val="3"/>
        <charset val="128"/>
      </rPr>
      <t>6,206千円</t>
    </r>
    <r>
      <rPr>
        <sz val="16"/>
        <color theme="1"/>
        <rFont val="ＭＳ ゴシック"/>
        <family val="3"/>
        <charset val="128"/>
      </rPr>
      <t xml:space="preserve">
＜当指標が前年より1,653千円減少している要因＞
 前年同値と比較して減少している要因は前述と同様に発電量の減少によるものです。</t>
    </r>
    <rPh sb="2" eb="5">
      <t>シュウエキテキ</t>
    </rPh>
    <rPh sb="5" eb="7">
      <t>シュウシ</t>
    </rPh>
    <rPh sb="7" eb="9">
      <t>ヒリツ</t>
    </rPh>
    <rPh sb="96" eb="97">
      <t>トウ</t>
    </rPh>
    <rPh sb="97" eb="99">
      <t>シヒョウ</t>
    </rPh>
    <rPh sb="100" eb="102">
      <t>ゼンネン</t>
    </rPh>
    <rPh sb="104" eb="105">
      <t>ヤク</t>
    </rPh>
    <rPh sb="112" eb="114">
      <t>アッカ</t>
    </rPh>
    <rPh sb="116" eb="118">
      <t>ヨウイン</t>
    </rPh>
    <rPh sb="123" eb="125">
      <t>ネンド</t>
    </rPh>
    <rPh sb="126" eb="128">
      <t>テンコウ</t>
    </rPh>
    <rPh sb="128" eb="130">
      <t>フジュン</t>
    </rPh>
    <rPh sb="137" eb="139">
      <t>ゲンショウ</t>
    </rPh>
    <rPh sb="143" eb="145">
      <t>ハツデン</t>
    </rPh>
    <rPh sb="145" eb="146">
      <t>リョウ</t>
    </rPh>
    <rPh sb="147" eb="149">
      <t>ゲンショウ</t>
    </rPh>
    <rPh sb="154" eb="155">
      <t>トモナ</t>
    </rPh>
    <rPh sb="156" eb="158">
      <t>バイデン</t>
    </rPh>
    <rPh sb="158" eb="160">
      <t>シュウニュウ</t>
    </rPh>
    <rPh sb="161" eb="163">
      <t>ゲンショウ</t>
    </rPh>
    <rPh sb="168" eb="169">
      <t>オモ</t>
    </rPh>
    <rPh sb="177" eb="179">
      <t>エイギョウ</t>
    </rPh>
    <rPh sb="179" eb="181">
      <t>シュウシ</t>
    </rPh>
    <rPh sb="181" eb="183">
      <t>ヒリツ</t>
    </rPh>
    <rPh sb="199" eb="201">
      <t>エイギョウ</t>
    </rPh>
    <rPh sb="213" eb="215">
      <t>エイギョウ</t>
    </rPh>
    <rPh sb="290" eb="292">
      <t>アッカ</t>
    </rPh>
    <rPh sb="299" eb="301">
      <t>トウガイ</t>
    </rPh>
    <rPh sb="301" eb="303">
      <t>ジギョウ</t>
    </rPh>
    <rPh sb="304" eb="306">
      <t>エイギョウ</t>
    </rPh>
    <rPh sb="306" eb="308">
      <t>シュウシ</t>
    </rPh>
    <rPh sb="309" eb="310">
      <t>スベ</t>
    </rPh>
    <rPh sb="311" eb="313">
      <t>バイデン</t>
    </rPh>
    <rPh sb="313" eb="315">
      <t>シュウニュウ</t>
    </rPh>
    <rPh sb="319" eb="321">
      <t>エイギョウ</t>
    </rPh>
    <rPh sb="321" eb="323">
      <t>ヒヨウ</t>
    </rPh>
    <rPh sb="339" eb="341">
      <t>センエン</t>
    </rPh>
    <rPh sb="342" eb="344">
      <t>タイヨウ</t>
    </rPh>
    <rPh sb="344" eb="345">
      <t>コウ</t>
    </rPh>
    <rPh sb="345" eb="347">
      <t>ハツデン</t>
    </rPh>
    <rPh sb="348" eb="349">
      <t>カカワ</t>
    </rPh>
    <rPh sb="350" eb="352">
      <t>ハツデン</t>
    </rPh>
    <rPh sb="352" eb="354">
      <t>セツビ</t>
    </rPh>
    <rPh sb="355" eb="358">
      <t>チンシャクリョウ</t>
    </rPh>
    <rPh sb="358" eb="359">
      <t>オヨ</t>
    </rPh>
    <rPh sb="360" eb="362">
      <t>キキ</t>
    </rPh>
    <rPh sb="363" eb="365">
      <t>ホシュ</t>
    </rPh>
    <rPh sb="370" eb="371">
      <t>ア</t>
    </rPh>
    <rPh sb="378" eb="380">
      <t>トウガイ</t>
    </rPh>
    <rPh sb="380" eb="382">
      <t>ジギョウ</t>
    </rPh>
    <rPh sb="383" eb="385">
      <t>ジギョウ</t>
    </rPh>
    <rPh sb="385" eb="387">
      <t>カイシ</t>
    </rPh>
    <rPh sb="387" eb="388">
      <t>ジ</t>
    </rPh>
    <rPh sb="390" eb="393">
      <t>ホウカツテキ</t>
    </rPh>
    <rPh sb="396" eb="398">
      <t>ケイヤク</t>
    </rPh>
    <rPh sb="399" eb="401">
      <t>テイケツ</t>
    </rPh>
    <rPh sb="403" eb="405">
      <t>マイツキ</t>
    </rPh>
    <rPh sb="409" eb="411">
      <t>リョウキン</t>
    </rPh>
    <rPh sb="412" eb="413">
      <t>ナカ</t>
    </rPh>
    <rPh sb="414" eb="417">
      <t>チンシャクリョウ</t>
    </rPh>
    <rPh sb="418" eb="420">
      <t>ホシュ</t>
    </rPh>
    <rPh sb="420" eb="422">
      <t>カンリ</t>
    </rPh>
    <rPh sb="422" eb="424">
      <t>ケイヒ</t>
    </rPh>
    <rPh sb="425" eb="426">
      <t>フク</t>
    </rPh>
    <rPh sb="427" eb="428">
      <t>カタチ</t>
    </rPh>
    <rPh sb="432" eb="434">
      <t>カイシャ</t>
    </rPh>
    <rPh sb="435" eb="437">
      <t>シハラ</t>
    </rPh>
    <rPh sb="439" eb="440">
      <t>オコナ</t>
    </rPh>
    <rPh sb="445" eb="447">
      <t>トウガイ</t>
    </rPh>
    <rPh sb="447" eb="449">
      <t>ケイヒ</t>
    </rPh>
    <rPh sb="450" eb="452">
      <t>ケイヤク</t>
    </rPh>
    <rPh sb="453" eb="455">
      <t>ヘンコウ</t>
    </rPh>
    <rPh sb="456" eb="459">
      <t>ショウヒゼイ</t>
    </rPh>
    <rPh sb="460" eb="462">
      <t>ヘンコウ</t>
    </rPh>
    <rPh sb="465" eb="466">
      <t>カギ</t>
    </rPh>
    <rPh sb="468" eb="469">
      <t>オオ</t>
    </rPh>
    <rPh sb="471" eb="473">
      <t>ヘンドウ</t>
    </rPh>
    <rPh sb="488" eb="490">
      <t>イジョウ</t>
    </rPh>
    <rPh sb="510" eb="512">
      <t>ゾウゲン</t>
    </rPh>
    <rPh sb="515" eb="517">
      <t>エイキョウ</t>
    </rPh>
    <rPh sb="518" eb="519">
      <t>オオ</t>
    </rPh>
    <rPh sb="521" eb="522">
      <t>ウ</t>
    </rPh>
    <rPh sb="572" eb="574">
      <t>エイギョウ</t>
    </rPh>
    <rPh sb="579" eb="581">
      <t>アッカ</t>
    </rPh>
    <rPh sb="595" eb="597">
      <t>キョウキュウ</t>
    </rPh>
    <rPh sb="597" eb="599">
      <t>ゲンカ</t>
    </rPh>
    <rPh sb="650" eb="652">
      <t>ネンド</t>
    </rPh>
    <rPh sb="652" eb="654">
      <t>ジッセキ</t>
    </rPh>
    <rPh sb="661" eb="662">
      <t>エン</t>
    </rPh>
    <rPh sb="668" eb="669">
      <t>ソウ</t>
    </rPh>
    <rPh sb="695" eb="696">
      <t>トウ</t>
    </rPh>
    <rPh sb="696" eb="698">
      <t>シヒョウ</t>
    </rPh>
    <rPh sb="699" eb="701">
      <t>ゼンネン</t>
    </rPh>
    <rPh sb="708" eb="709">
      <t>エン</t>
    </rPh>
    <rPh sb="709" eb="711">
      <t>ゾウカ</t>
    </rPh>
    <rPh sb="715" eb="717">
      <t>ヨウイン</t>
    </rPh>
    <rPh sb="720" eb="722">
      <t>ゼンネン</t>
    </rPh>
    <rPh sb="722" eb="724">
      <t>ドウチ</t>
    </rPh>
    <rPh sb="725" eb="727">
      <t>ヒカク</t>
    </rPh>
    <rPh sb="729" eb="731">
      <t>ゾウカ</t>
    </rPh>
    <rPh sb="735" eb="737">
      <t>ヨウイン</t>
    </rPh>
    <rPh sb="744" eb="746">
      <t>ハツデン</t>
    </rPh>
    <rPh sb="746" eb="747">
      <t>リョウ</t>
    </rPh>
    <rPh sb="748" eb="750">
      <t>ゲンショウ</t>
    </rPh>
    <rPh sb="771" eb="773">
      <t>ネンド</t>
    </rPh>
    <rPh sb="773" eb="775">
      <t>ジッセキ</t>
    </rPh>
    <rPh sb="781" eb="783">
      <t>センエン</t>
    </rPh>
    <rPh sb="785" eb="788">
      <t>ジョウヨキン</t>
    </rPh>
    <rPh sb="789" eb="790">
      <t>ガク</t>
    </rPh>
    <rPh sb="795" eb="796">
      <t>ネン</t>
    </rPh>
    <rPh sb="796" eb="797">
      <t>ド</t>
    </rPh>
    <rPh sb="797" eb="799">
      <t>ジッセキ</t>
    </rPh>
    <rPh sb="805" eb="807">
      <t>センエン</t>
    </rPh>
    <rPh sb="809" eb="810">
      <t>トウ</t>
    </rPh>
    <rPh sb="810" eb="812">
      <t>シヒョウ</t>
    </rPh>
    <rPh sb="813" eb="815">
      <t>ゼンネン</t>
    </rPh>
    <rPh sb="822" eb="824">
      <t>センエン</t>
    </rPh>
    <rPh sb="824" eb="826">
      <t>ゲンショウ</t>
    </rPh>
    <rPh sb="830" eb="832">
      <t>ヨウイン</t>
    </rPh>
    <rPh sb="844" eb="846">
      <t>ゲンショウ</t>
    </rPh>
    <phoneticPr fontId="4"/>
  </si>
  <si>
    <r>
      <t xml:space="preserve">
【設備利用率】
 </t>
    </r>
    <r>
      <rPr>
        <sz val="16"/>
        <color theme="1"/>
        <rFont val="ＭＳ ゴシック"/>
        <family val="3"/>
        <charset val="128"/>
      </rPr>
      <t>R1年度実績：</t>
    </r>
    <r>
      <rPr>
        <u/>
        <sz val="16"/>
        <color theme="1"/>
        <rFont val="ＭＳ ゴシック"/>
        <family val="3"/>
        <charset val="128"/>
      </rPr>
      <t>14.0%</t>
    </r>
    <r>
      <rPr>
        <sz val="16"/>
        <color theme="1"/>
        <rFont val="ＭＳ ゴシック"/>
        <family val="3"/>
        <charset val="128"/>
      </rPr>
      <t>(年間発電量 1,285,067kWh、最大出力 1,044kW)
 H30年度実績：</t>
    </r>
    <r>
      <rPr>
        <u/>
        <sz val="16"/>
        <color theme="1"/>
        <rFont val="ＭＳ ゴシック"/>
        <family val="3"/>
        <charset val="128"/>
      </rPr>
      <t>14.5%</t>
    </r>
    <r>
      <rPr>
        <sz val="16"/>
        <color theme="1"/>
        <rFont val="ＭＳ ゴシック"/>
        <family val="3"/>
        <charset val="128"/>
      </rPr>
      <t>(年間発電量 1,326,244kWh、最大出力 1,044kW)
 当指標数値は、水力のように24時間・365日発電可能な発電方法は高い数値が出て、太陽光のように日中の太陽が出ている時間のみの発電の場合は数値が低くなります。
 よって、当該事業における同数値が他の電気事業平均よりも低い理由は発電方法の違いによるものであると考えられます。
 また、同数値の変動要因として考えられる大きなものは上段での説明と同様に天候によるものであります。
 他にも機器の整備不良又は破損等で発電量が低下する可能性がありますが、機器の保守管理も包括的リース契約の中でリース会社が受け持っており、万が一の不良・破損時にはリース会社が対応をすることになっています。
【修繕比率】
 R1年度実績：</t>
    </r>
    <r>
      <rPr>
        <u/>
        <sz val="16"/>
        <color theme="1"/>
        <rFont val="ＭＳ ゴシック"/>
        <family val="3"/>
        <charset val="128"/>
      </rPr>
      <t>0.0%</t>
    </r>
    <r>
      <rPr>
        <sz val="16"/>
        <color theme="1"/>
        <rFont val="ＭＳ ゴシック"/>
        <family val="3"/>
        <charset val="128"/>
      </rPr>
      <t xml:space="preserve">
 上段で記述した通り、保守管理経費は毎月のリース料金に含まれているために、機器の修繕はリース会社が対応しており、別途市に対する費用は発生しません。
【企業債残高対料金収入比率】
R1年度実績：</t>
    </r>
    <r>
      <rPr>
        <u/>
        <sz val="16"/>
        <color theme="1"/>
        <rFont val="ＭＳ ゴシック"/>
        <family val="3"/>
        <charset val="128"/>
      </rPr>
      <t>0.0%</t>
    </r>
    <r>
      <rPr>
        <sz val="16"/>
        <color theme="1"/>
        <rFont val="ＭＳ ゴシック"/>
        <family val="3"/>
        <charset val="128"/>
      </rPr>
      <t xml:space="preserve">
 当該事業において発生する経費は全て当該事業の収益で賄っており、今のところ企業債等の実績はありません。
【ＦＩＴ収入割合】
 R1年度実績：</t>
    </r>
    <r>
      <rPr>
        <u/>
        <sz val="16"/>
        <color theme="1"/>
        <rFont val="ＭＳ ゴシック"/>
        <family val="3"/>
        <charset val="128"/>
      </rPr>
      <t>100%</t>
    </r>
    <r>
      <rPr>
        <sz val="16"/>
        <color theme="1"/>
        <rFont val="ＭＳ ゴシック"/>
        <family val="3"/>
        <charset val="128"/>
      </rPr>
      <t xml:space="preserve">
 当該事業はＦＩＴによる20年間の売電を想定して開始した事業であり、発電設備のリース期間もＦＩＴの売電期間に合わせて20年間です。
 ＦＩＴの売電期間終了後には事業廃止を想定しており、20年間基金に積立てた剰余金を用いて機器を撤去する計画です。(当該事業は芝生広場として整備した公園の雨除け・日除け設備の設置をＦＩＴによる売電収入で賄うことを目的としており、計画通りに20年間発電できれば当初の事業目的は達成されるものです)</t>
    </r>
    <rPh sb="2" eb="4">
      <t>セツビ</t>
    </rPh>
    <rPh sb="4" eb="7">
      <t>リヨウリツ</t>
    </rPh>
    <rPh sb="12" eb="14">
      <t>ネンド</t>
    </rPh>
    <rPh sb="14" eb="16">
      <t>ジッセキ</t>
    </rPh>
    <rPh sb="23" eb="25">
      <t>ネンカン</t>
    </rPh>
    <rPh sb="25" eb="27">
      <t>ハツデン</t>
    </rPh>
    <rPh sb="27" eb="28">
      <t>リョウ</t>
    </rPh>
    <rPh sb="60" eb="62">
      <t>ネンド</t>
    </rPh>
    <rPh sb="62" eb="64">
      <t>ジッセキ</t>
    </rPh>
    <rPh sb="71" eb="73">
      <t>ネンカン</t>
    </rPh>
    <rPh sb="73" eb="75">
      <t>ハツデン</t>
    </rPh>
    <rPh sb="75" eb="76">
      <t>リョウ</t>
    </rPh>
    <rPh sb="90" eb="92">
      <t>サイダイ</t>
    </rPh>
    <rPh sb="92" eb="94">
      <t>シュツリョク</t>
    </rPh>
    <rPh sb="106" eb="107">
      <t>トウ</t>
    </rPh>
    <rPh sb="107" eb="109">
      <t>シヒョウ</t>
    </rPh>
    <rPh sb="109" eb="111">
      <t>スウチ</t>
    </rPh>
    <rPh sb="113" eb="115">
      <t>スイリョク</t>
    </rPh>
    <rPh sb="121" eb="123">
      <t>ジカン</t>
    </rPh>
    <rPh sb="127" eb="128">
      <t>ニチ</t>
    </rPh>
    <rPh sb="128" eb="130">
      <t>ハツデン</t>
    </rPh>
    <rPh sb="130" eb="132">
      <t>カノウ</t>
    </rPh>
    <rPh sb="133" eb="135">
      <t>ハツデン</t>
    </rPh>
    <rPh sb="135" eb="137">
      <t>ホウホウ</t>
    </rPh>
    <rPh sb="138" eb="139">
      <t>タカ</t>
    </rPh>
    <rPh sb="140" eb="142">
      <t>スウチ</t>
    </rPh>
    <rPh sb="143" eb="144">
      <t>デ</t>
    </rPh>
    <rPh sb="146" eb="149">
      <t>タイヨウコウ</t>
    </rPh>
    <rPh sb="153" eb="155">
      <t>ニッチュウ</t>
    </rPh>
    <rPh sb="156" eb="158">
      <t>タイヨウ</t>
    </rPh>
    <rPh sb="159" eb="160">
      <t>デ</t>
    </rPh>
    <rPh sb="163" eb="165">
      <t>ジカン</t>
    </rPh>
    <rPh sb="168" eb="170">
      <t>ハツデン</t>
    </rPh>
    <rPh sb="171" eb="173">
      <t>バアイ</t>
    </rPh>
    <rPh sb="174" eb="176">
      <t>スウチ</t>
    </rPh>
    <rPh sb="177" eb="178">
      <t>ヒク</t>
    </rPh>
    <rPh sb="190" eb="192">
      <t>トウガイ</t>
    </rPh>
    <rPh sb="192" eb="194">
      <t>ジギョウ</t>
    </rPh>
    <rPh sb="198" eb="199">
      <t>ドウ</t>
    </rPh>
    <rPh sb="199" eb="201">
      <t>スウチ</t>
    </rPh>
    <rPh sb="202" eb="203">
      <t>ホカ</t>
    </rPh>
    <rPh sb="204" eb="206">
      <t>デンキ</t>
    </rPh>
    <rPh sb="206" eb="208">
      <t>ジギョウ</t>
    </rPh>
    <rPh sb="208" eb="210">
      <t>ヘイキン</t>
    </rPh>
    <rPh sb="213" eb="214">
      <t>ヒク</t>
    </rPh>
    <rPh sb="215" eb="217">
      <t>リユウ</t>
    </rPh>
    <rPh sb="218" eb="220">
      <t>ハツデン</t>
    </rPh>
    <rPh sb="220" eb="222">
      <t>ホウホウ</t>
    </rPh>
    <rPh sb="223" eb="224">
      <t>チガ</t>
    </rPh>
    <rPh sb="234" eb="235">
      <t>カンガ</t>
    </rPh>
    <rPh sb="246" eb="247">
      <t>ドウ</t>
    </rPh>
    <rPh sb="247" eb="249">
      <t>スウチ</t>
    </rPh>
    <rPh sb="250" eb="252">
      <t>ヘンドウ</t>
    </rPh>
    <rPh sb="252" eb="254">
      <t>ヨウイン</t>
    </rPh>
    <rPh sb="257" eb="258">
      <t>カンガ</t>
    </rPh>
    <rPh sb="262" eb="263">
      <t>オオ</t>
    </rPh>
    <rPh sb="268" eb="270">
      <t>ジョウダン</t>
    </rPh>
    <rPh sb="272" eb="274">
      <t>セツメイ</t>
    </rPh>
    <rPh sb="275" eb="277">
      <t>ドウヨウ</t>
    </rPh>
    <rPh sb="278" eb="280">
      <t>テンコウ</t>
    </rPh>
    <rPh sb="293" eb="294">
      <t>ホカ</t>
    </rPh>
    <rPh sb="296" eb="298">
      <t>キキ</t>
    </rPh>
    <rPh sb="299" eb="301">
      <t>セイビ</t>
    </rPh>
    <rPh sb="301" eb="303">
      <t>フリョウ</t>
    </rPh>
    <rPh sb="303" eb="304">
      <t>マタ</t>
    </rPh>
    <rPh sb="305" eb="307">
      <t>ハソン</t>
    </rPh>
    <rPh sb="307" eb="308">
      <t>トウ</t>
    </rPh>
    <rPh sb="309" eb="311">
      <t>ハツデン</t>
    </rPh>
    <rPh sb="311" eb="312">
      <t>リョウ</t>
    </rPh>
    <rPh sb="313" eb="315">
      <t>テイカ</t>
    </rPh>
    <rPh sb="317" eb="320">
      <t>カノウセイ</t>
    </rPh>
    <rPh sb="327" eb="329">
      <t>キキ</t>
    </rPh>
    <rPh sb="330" eb="332">
      <t>ホシュ</t>
    </rPh>
    <rPh sb="332" eb="334">
      <t>カンリ</t>
    </rPh>
    <rPh sb="335" eb="338">
      <t>ホウカツテキ</t>
    </rPh>
    <rPh sb="341" eb="343">
      <t>ケイヤク</t>
    </rPh>
    <rPh sb="344" eb="345">
      <t>ナカ</t>
    </rPh>
    <rPh sb="349" eb="351">
      <t>カイシャ</t>
    </rPh>
    <rPh sb="352" eb="353">
      <t>ウ</t>
    </rPh>
    <rPh sb="354" eb="355">
      <t>モ</t>
    </rPh>
    <rPh sb="360" eb="361">
      <t>マン</t>
    </rPh>
    <rPh sb="362" eb="363">
      <t>イチ</t>
    </rPh>
    <rPh sb="364" eb="366">
      <t>フリョウ</t>
    </rPh>
    <rPh sb="367" eb="369">
      <t>ハソン</t>
    </rPh>
    <rPh sb="369" eb="370">
      <t>ジ</t>
    </rPh>
    <rPh sb="375" eb="377">
      <t>カイシャ</t>
    </rPh>
    <rPh sb="378" eb="380">
      <t>タイオウ</t>
    </rPh>
    <rPh sb="397" eb="399">
      <t>シュウゼン</t>
    </rPh>
    <rPh sb="399" eb="401">
      <t>ヒリツ</t>
    </rPh>
    <rPh sb="406" eb="408">
      <t>ネンド</t>
    </rPh>
    <rPh sb="408" eb="410">
      <t>ジッセキ</t>
    </rPh>
    <rPh sb="418" eb="420">
      <t>ジョウダン</t>
    </rPh>
    <rPh sb="421" eb="423">
      <t>キジュツ</t>
    </rPh>
    <rPh sb="425" eb="426">
      <t>トオ</t>
    </rPh>
    <rPh sb="428" eb="430">
      <t>ホシュ</t>
    </rPh>
    <rPh sb="430" eb="432">
      <t>カンリ</t>
    </rPh>
    <rPh sb="432" eb="434">
      <t>ケイヒ</t>
    </rPh>
    <rPh sb="435" eb="437">
      <t>マイツキ</t>
    </rPh>
    <rPh sb="441" eb="443">
      <t>リョウキン</t>
    </rPh>
    <rPh sb="444" eb="445">
      <t>フク</t>
    </rPh>
    <rPh sb="454" eb="456">
      <t>キキ</t>
    </rPh>
    <rPh sb="457" eb="459">
      <t>シュウゼン</t>
    </rPh>
    <rPh sb="463" eb="465">
      <t>カイシャ</t>
    </rPh>
    <rPh sb="466" eb="468">
      <t>タイオウ</t>
    </rPh>
    <rPh sb="473" eb="475">
      <t>ベット</t>
    </rPh>
    <rPh sb="475" eb="476">
      <t>シ</t>
    </rPh>
    <rPh sb="477" eb="478">
      <t>タイ</t>
    </rPh>
    <rPh sb="480" eb="482">
      <t>ヒヨウ</t>
    </rPh>
    <rPh sb="483" eb="485">
      <t>ハッセイ</t>
    </rPh>
    <rPh sb="494" eb="496">
      <t>キギョウ</t>
    </rPh>
    <rPh sb="496" eb="497">
      <t>サイ</t>
    </rPh>
    <rPh sb="497" eb="499">
      <t>ザンダカ</t>
    </rPh>
    <rPh sb="499" eb="500">
      <t>タイ</t>
    </rPh>
    <rPh sb="500" eb="502">
      <t>リョウキン</t>
    </rPh>
    <rPh sb="502" eb="504">
      <t>シュウニュウ</t>
    </rPh>
    <rPh sb="504" eb="506">
      <t>ヒリツ</t>
    </rPh>
    <rPh sb="510" eb="512">
      <t>ネンド</t>
    </rPh>
    <rPh sb="512" eb="514">
      <t>ジッセキ</t>
    </rPh>
    <rPh sb="522" eb="524">
      <t>トウガイ</t>
    </rPh>
    <rPh sb="524" eb="526">
      <t>ジギョウ</t>
    </rPh>
    <rPh sb="530" eb="532">
      <t>ハッセイ</t>
    </rPh>
    <rPh sb="534" eb="536">
      <t>ケイヒ</t>
    </rPh>
    <rPh sb="537" eb="538">
      <t>スベ</t>
    </rPh>
    <rPh sb="539" eb="541">
      <t>トウガイ</t>
    </rPh>
    <rPh sb="541" eb="543">
      <t>ジギョウ</t>
    </rPh>
    <rPh sb="544" eb="546">
      <t>シュウエキ</t>
    </rPh>
    <rPh sb="547" eb="548">
      <t>マカナ</t>
    </rPh>
    <rPh sb="553" eb="554">
      <t>イマ</t>
    </rPh>
    <rPh sb="561" eb="562">
      <t>トウ</t>
    </rPh>
    <rPh sb="563" eb="565">
      <t>ジッセキ</t>
    </rPh>
    <rPh sb="579" eb="581">
      <t>シュウニュウ</t>
    </rPh>
    <rPh sb="581" eb="583">
      <t>ワリアイ</t>
    </rPh>
    <rPh sb="588" eb="590">
      <t>ネンド</t>
    </rPh>
    <rPh sb="590" eb="592">
      <t>ジッセキ</t>
    </rPh>
    <rPh sb="599" eb="601">
      <t>トウガイ</t>
    </rPh>
    <rPh sb="601" eb="603">
      <t>ジギョウ</t>
    </rPh>
    <rPh sb="612" eb="614">
      <t>ネンカン</t>
    </rPh>
    <rPh sb="615" eb="617">
      <t>バイデン</t>
    </rPh>
    <rPh sb="618" eb="620">
      <t>ソウテイ</t>
    </rPh>
    <rPh sb="622" eb="624">
      <t>カイシ</t>
    </rPh>
    <rPh sb="626" eb="628">
      <t>ジギョウ</t>
    </rPh>
    <rPh sb="632" eb="634">
      <t>ハツデン</t>
    </rPh>
    <rPh sb="634" eb="636">
      <t>セツビ</t>
    </rPh>
    <rPh sb="640" eb="642">
      <t>キカン</t>
    </rPh>
    <rPh sb="647" eb="649">
      <t>バイデン</t>
    </rPh>
    <rPh sb="649" eb="651">
      <t>キカン</t>
    </rPh>
    <rPh sb="652" eb="653">
      <t>ア</t>
    </rPh>
    <rPh sb="658" eb="660">
      <t>ネンカン</t>
    </rPh>
    <rPh sb="669" eb="671">
      <t>バイデン</t>
    </rPh>
    <rPh sb="671" eb="673">
      <t>キカン</t>
    </rPh>
    <rPh sb="673" eb="676">
      <t>シュウリョウゴ</t>
    </rPh>
    <rPh sb="678" eb="680">
      <t>ジギョウ</t>
    </rPh>
    <rPh sb="680" eb="682">
      <t>ハイシ</t>
    </rPh>
    <rPh sb="683" eb="685">
      <t>ソウテイ</t>
    </rPh>
    <rPh sb="692" eb="694">
      <t>ネンカン</t>
    </rPh>
    <rPh sb="694" eb="696">
      <t>キキン</t>
    </rPh>
    <rPh sb="697" eb="699">
      <t>ツミタ</t>
    </rPh>
    <rPh sb="701" eb="704">
      <t>ジョウヨキン</t>
    </rPh>
    <rPh sb="705" eb="706">
      <t>モチ</t>
    </rPh>
    <rPh sb="708" eb="710">
      <t>キキ</t>
    </rPh>
    <rPh sb="711" eb="713">
      <t>テッキョ</t>
    </rPh>
    <rPh sb="715" eb="717">
      <t>ケイカク</t>
    </rPh>
    <rPh sb="721" eb="723">
      <t>トウガイ</t>
    </rPh>
    <rPh sb="723" eb="725">
      <t>ジギョウ</t>
    </rPh>
    <rPh sb="726" eb="728">
      <t>シバフ</t>
    </rPh>
    <rPh sb="728" eb="730">
      <t>ヒロバ</t>
    </rPh>
    <rPh sb="733" eb="735">
      <t>セイビ</t>
    </rPh>
    <rPh sb="737" eb="739">
      <t>コウエン</t>
    </rPh>
    <rPh sb="740" eb="741">
      <t>アメ</t>
    </rPh>
    <rPh sb="741" eb="742">
      <t>ヨ</t>
    </rPh>
    <rPh sb="744" eb="746">
      <t>ヒヨ</t>
    </rPh>
    <rPh sb="747" eb="749">
      <t>セツビ</t>
    </rPh>
    <rPh sb="750" eb="752">
      <t>セッチ</t>
    </rPh>
    <rPh sb="759" eb="761">
      <t>バイデン</t>
    </rPh>
    <rPh sb="761" eb="763">
      <t>シュウニュウ</t>
    </rPh>
    <rPh sb="764" eb="765">
      <t>マカナ</t>
    </rPh>
    <rPh sb="769" eb="771">
      <t>モクテキ</t>
    </rPh>
    <rPh sb="777" eb="779">
      <t>ケイカク</t>
    </rPh>
    <rPh sb="779" eb="780">
      <t>ドオ</t>
    </rPh>
    <rPh sb="784" eb="786">
      <t>ネンカン</t>
    </rPh>
    <rPh sb="786" eb="788">
      <t>ハツデン</t>
    </rPh>
    <rPh sb="792" eb="794">
      <t>トウショ</t>
    </rPh>
    <rPh sb="795" eb="797">
      <t>ジギョウ</t>
    </rPh>
    <rPh sb="797" eb="799">
      <t>モクテキ</t>
    </rPh>
    <rPh sb="800" eb="802">
      <t>タッセイ</t>
    </rPh>
    <phoneticPr fontId="4"/>
  </si>
  <si>
    <r>
      <t xml:space="preserve">
</t>
    </r>
    <r>
      <rPr>
        <sz val="16"/>
        <color theme="1"/>
        <rFont val="ＭＳ ゴシック"/>
        <family val="3"/>
        <charset val="128"/>
      </rPr>
      <t xml:space="preserve"> 当該事業における収益変動要因として一番影響の大きいものは天候です。R1年度については天候不順による日射量の減少により発電量が減少したため、売電収入が減少したものと思われます。
 他にも機器整備不良又は破損により発電量が低下するリスクがありますが、リース会社等の民間事業者と連携し、発電能力の維持に努めます。
 このように、事業開始時から包括的リース契約により発電施設のリース契約と併せて施設管理・保守等を民間委託している状況ですが、その他の事業改善点等の有無については随時洗い出しを行っており、現在策定を進めている経営戦略に必要に応じて盛り込みたいと考えています。また、事業終了後の施設の取り扱いについても同様に検討を進める予定です。</t>
    </r>
    <rPh sb="2" eb="4">
      <t>トウガイ</t>
    </rPh>
    <rPh sb="4" eb="6">
      <t>ジギョウ</t>
    </rPh>
    <rPh sb="10" eb="12">
      <t>シュウエキ</t>
    </rPh>
    <rPh sb="12" eb="14">
      <t>ヘンドウ</t>
    </rPh>
    <rPh sb="19" eb="21">
      <t>イチバン</t>
    </rPh>
    <rPh sb="21" eb="23">
      <t>エイキョウ</t>
    </rPh>
    <rPh sb="24" eb="25">
      <t>オオ</t>
    </rPh>
    <rPh sb="30" eb="32">
      <t>テンコウ</t>
    </rPh>
    <rPh sb="37" eb="39">
      <t>ネンド</t>
    </rPh>
    <rPh sb="91" eb="92">
      <t>ホカ</t>
    </rPh>
    <rPh sb="94" eb="96">
      <t>キキ</t>
    </rPh>
    <rPh sb="96" eb="98">
      <t>セイビ</t>
    </rPh>
    <rPh sb="98" eb="100">
      <t>フリョウ</t>
    </rPh>
    <rPh sb="100" eb="101">
      <t>マタ</t>
    </rPh>
    <rPh sb="102" eb="104">
      <t>ハソン</t>
    </rPh>
    <rPh sb="107" eb="109">
      <t>ハツデン</t>
    </rPh>
    <rPh sb="109" eb="110">
      <t>リョウ</t>
    </rPh>
    <rPh sb="111" eb="113">
      <t>テイカ</t>
    </rPh>
    <rPh sb="128" eb="130">
      <t>ガイシャ</t>
    </rPh>
    <rPh sb="130" eb="131">
      <t>トウ</t>
    </rPh>
    <rPh sb="132" eb="134">
      <t>ミンカン</t>
    </rPh>
    <rPh sb="134" eb="137">
      <t>ジギョウシャ</t>
    </rPh>
    <rPh sb="138" eb="140">
      <t>レンケイ</t>
    </rPh>
    <rPh sb="142" eb="144">
      <t>ハツデン</t>
    </rPh>
    <rPh sb="144" eb="146">
      <t>ノウリョク</t>
    </rPh>
    <rPh sb="147" eb="149">
      <t>イジ</t>
    </rPh>
    <rPh sb="150" eb="151">
      <t>ツト</t>
    </rPh>
    <rPh sb="163" eb="165">
      <t>ジギョウ</t>
    </rPh>
    <rPh sb="165" eb="167">
      <t>カイシ</t>
    </rPh>
    <rPh sb="167" eb="168">
      <t>ジ</t>
    </rPh>
    <rPh sb="170" eb="173">
      <t>ホウカツテキ</t>
    </rPh>
    <rPh sb="176" eb="178">
      <t>ケイヤク</t>
    </rPh>
    <rPh sb="181" eb="183">
      <t>ハツデン</t>
    </rPh>
    <rPh sb="183" eb="185">
      <t>シセツ</t>
    </rPh>
    <rPh sb="189" eb="191">
      <t>ケイヤク</t>
    </rPh>
    <rPh sb="192" eb="193">
      <t>アワ</t>
    </rPh>
    <rPh sb="195" eb="197">
      <t>シセツ</t>
    </rPh>
    <rPh sb="197" eb="199">
      <t>カンリ</t>
    </rPh>
    <rPh sb="200" eb="203">
      <t>ホシュトウ</t>
    </rPh>
    <rPh sb="204" eb="206">
      <t>ミンカン</t>
    </rPh>
    <rPh sb="206" eb="208">
      <t>イタク</t>
    </rPh>
    <rPh sb="212" eb="214">
      <t>ジョウキョウ</t>
    </rPh>
    <rPh sb="220" eb="221">
      <t>ホカ</t>
    </rPh>
    <rPh sb="222" eb="224">
      <t>ジギョウ</t>
    </rPh>
    <rPh sb="224" eb="227">
      <t>カイゼンテン</t>
    </rPh>
    <rPh sb="227" eb="228">
      <t>トウ</t>
    </rPh>
    <rPh sb="229" eb="231">
      <t>ウム</t>
    </rPh>
    <rPh sb="236" eb="238">
      <t>ズイジ</t>
    </rPh>
    <rPh sb="238" eb="239">
      <t>アラ</t>
    </rPh>
    <rPh sb="240" eb="241">
      <t>ダ</t>
    </rPh>
    <rPh sb="243" eb="244">
      <t>オコナ</t>
    </rPh>
    <rPh sb="249" eb="251">
      <t>ゲンザイ</t>
    </rPh>
    <rPh sb="251" eb="253">
      <t>サクテイ</t>
    </rPh>
    <rPh sb="254" eb="255">
      <t>スス</t>
    </rPh>
    <rPh sb="259" eb="261">
      <t>ケイエイ</t>
    </rPh>
    <rPh sb="261" eb="263">
      <t>センリャク</t>
    </rPh>
    <rPh sb="264" eb="266">
      <t>ヒツヨウ</t>
    </rPh>
    <rPh sb="267" eb="268">
      <t>オウ</t>
    </rPh>
    <rPh sb="270" eb="271">
      <t>モ</t>
    </rPh>
    <rPh sb="272" eb="273">
      <t>コ</t>
    </rPh>
    <rPh sb="277" eb="278">
      <t>カンガ</t>
    </rPh>
    <rPh sb="287" eb="289">
      <t>ジギョウ</t>
    </rPh>
    <rPh sb="289" eb="292">
      <t>シュウリョウゴ</t>
    </rPh>
    <rPh sb="293" eb="295">
      <t>シセツ</t>
    </rPh>
    <rPh sb="296" eb="297">
      <t>ト</t>
    </rPh>
    <rPh sb="298" eb="299">
      <t>アツカ</t>
    </rPh>
    <rPh sb="305" eb="307">
      <t>ドウヨウ</t>
    </rPh>
    <rPh sb="308" eb="310">
      <t>ケントウ</t>
    </rPh>
    <rPh sb="311" eb="312">
      <t>スス</t>
    </rPh>
    <rPh sb="314" eb="31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</si>
</sst>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u/>
      <sz val="16"/>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111.6</c:v>
                </c:pt>
                <c:pt idx="1">
                  <c:v>107.8</c:v>
                </c:pt>
                <c:pt idx="2">
                  <c:v>109.3</c:v>
                </c:pt>
                <c:pt idx="3">
                  <c:v>112.1</c:v>
                </c:pt>
                <c:pt idx="4">
                  <c:v>108.9</c:v>
                </c:pt>
              </c:numCache>
            </c:numRef>
          </c:val>
          <c:extLst>
            <c:ext xmlns:c16="http://schemas.microsoft.com/office/drawing/2014/chart" uri="{C3380CC4-5D6E-409C-BE32-E72D297353CC}">
              <c16:uniqueId val="{00000000-D4AE-489F-A5F2-8606FDC51132}"/>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D4AE-489F-A5F2-8606FDC5113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4AE-489F-A5F2-8606FDC51132}"/>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C2E-43BE-985D-D5F12F1DA86C}"/>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5C2E-43BE-985D-D5F12F1DA86C}"/>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3-4CA1-9AA4-2D6A95F2F264}"/>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3-4CA1-9AA4-2D6A95F2F264}"/>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0-4918-94FA-080321D490C1}"/>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0-4918-94FA-080321D490C1}"/>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EF-4B46-93F9-C7AF579324AF}"/>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EF-4B46-93F9-C7AF579324AF}"/>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46-467C-BFA4-0AD54ABF8A96}"/>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46-467C-BFA4-0AD54ABF8A96}"/>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B5-40CF-996B-6E05433397E3}"/>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5-40CF-996B-6E05433397E3}"/>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381-4F94-8066-D0CED2C4FCFD}"/>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1-4F94-8066-D0CED2C4FCFD}"/>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4F0-4FA9-BC60-656714F97D1A}"/>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0-4FA9-BC60-656714F97D1A}"/>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51-469C-8FC2-22117915638C}"/>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51-469C-8FC2-22117915638C}"/>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46-4603-92B2-1304D49A93B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46-4603-92B2-1304D49A93B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111.6</c:v>
                </c:pt>
                <c:pt idx="1">
                  <c:v>112.3</c:v>
                </c:pt>
                <c:pt idx="2">
                  <c:v>112.4</c:v>
                </c:pt>
                <c:pt idx="3">
                  <c:v>115.4</c:v>
                </c:pt>
                <c:pt idx="4">
                  <c:v>112.3</c:v>
                </c:pt>
              </c:numCache>
            </c:numRef>
          </c:val>
          <c:extLst>
            <c:ext xmlns:c16="http://schemas.microsoft.com/office/drawing/2014/chart" uri="{C3380CC4-5D6E-409C-BE32-E72D297353CC}">
              <c16:uniqueId val="{00000000-B538-4319-98D1-A2FF50AC8136}"/>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B538-4319-98D1-A2FF50AC813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538-4319-98D1-A2FF50AC8136}"/>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5-4E25-8937-FFBAE0FC1651}"/>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5-4E25-8937-FFBAE0FC1651}"/>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77-460F-97D5-2EF9653099BA}"/>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77-460F-97D5-2EF9653099BA}"/>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59-4B57-BF77-45BDD0882BD8}"/>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59-4B57-BF77-45BDD0882BD8}"/>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87-4CC9-8175-FCAE2704E68D}"/>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87-4CC9-8175-FCAE2704E68D}"/>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DB-477B-B5A1-E110DB9D087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DB-477B-B5A1-E110DB9D087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2FF-471C-975F-DE371AA2883D}"/>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F-471C-975F-DE371AA2883D}"/>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14</c:v>
                </c:pt>
                <c:pt idx="1">
                  <c:v>14.1</c:v>
                </c:pt>
                <c:pt idx="2">
                  <c:v>14.1</c:v>
                </c:pt>
                <c:pt idx="3">
                  <c:v>14.5</c:v>
                </c:pt>
                <c:pt idx="4">
                  <c:v>14</c:v>
                </c:pt>
              </c:numCache>
            </c:numRef>
          </c:val>
          <c:extLst>
            <c:ext xmlns:c16="http://schemas.microsoft.com/office/drawing/2014/chart" uri="{C3380CC4-5D6E-409C-BE32-E72D297353CC}">
              <c16:uniqueId val="{00000000-E889-4455-B6B0-E8F43AD8B35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E889-4455-B6B0-E8F43AD8B35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FAB-4432-BA5B-47A016E9FD69}"/>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5FAB-4432-BA5B-47A016E9FD69}"/>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166-4B5E-88E6-ECFC68165A5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8166-4B5E-88E6-ECFC68165A5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2-4E19-A988-08AE813CC3CA}"/>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2-4E19-A988-08AE813CC3CA}"/>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40-4FD6-97CE-ADB8C739E1DF}"/>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0-4FD6-97CE-ADB8C739E1D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C40-4FD6-97CE-ADB8C739E1DF}"/>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FD0-4C0A-9366-20DFCE78346A}"/>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AFD0-4C0A-9366-20DFCE78346A}"/>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38709</c:v>
                </c:pt>
                <c:pt idx="1">
                  <c:v>40090.800000000003</c:v>
                </c:pt>
                <c:pt idx="2">
                  <c:v>39526.300000000003</c:v>
                </c:pt>
                <c:pt idx="3">
                  <c:v>38527.9</c:v>
                </c:pt>
                <c:pt idx="4">
                  <c:v>39941.599999999999</c:v>
                </c:pt>
              </c:numCache>
            </c:numRef>
          </c:val>
          <c:extLst>
            <c:ext xmlns:c16="http://schemas.microsoft.com/office/drawing/2014/chart" uri="{C3380CC4-5D6E-409C-BE32-E72D297353CC}">
              <c16:uniqueId val="{00000000-612E-458B-AE58-FEA913F2D26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612E-458B-AE58-FEA913F2D26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5757</c:v>
                </c:pt>
                <c:pt idx="1">
                  <c:v>4027</c:v>
                </c:pt>
                <c:pt idx="2">
                  <c:v>4755</c:v>
                </c:pt>
                <c:pt idx="3">
                  <c:v>6206</c:v>
                </c:pt>
                <c:pt idx="4">
                  <c:v>4553</c:v>
                </c:pt>
              </c:numCache>
            </c:numRef>
          </c:val>
          <c:extLst>
            <c:ext xmlns:c16="http://schemas.microsoft.com/office/drawing/2014/chart" uri="{C3380CC4-5D6E-409C-BE32-E72D297353CC}">
              <c16:uniqueId val="{00000000-0C7D-49F7-8CC0-CB1A67CEAD52}"/>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0C7D-49F7-8CC0-CB1A67CEAD52}"/>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14</c:v>
                </c:pt>
                <c:pt idx="1">
                  <c:v>14.1</c:v>
                </c:pt>
                <c:pt idx="2">
                  <c:v>14.1</c:v>
                </c:pt>
                <c:pt idx="3">
                  <c:v>14.5</c:v>
                </c:pt>
                <c:pt idx="4">
                  <c:v>14</c:v>
                </c:pt>
              </c:numCache>
            </c:numRef>
          </c:val>
          <c:extLst>
            <c:ext xmlns:c16="http://schemas.microsoft.com/office/drawing/2014/chart" uri="{C3380CC4-5D6E-409C-BE32-E72D297353CC}">
              <c16:uniqueId val="{00000000-F94C-4B02-9D8D-5DE70B9D67AB}"/>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F94C-4B02-9D8D-5DE70B9D67AB}"/>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3AE-4283-8016-8CA5A8368234}"/>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73AE-4283-8016-8CA5A8368234}"/>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124-46B8-90B6-B41816BD4415}"/>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7124-46B8-90B6-B41816BD4415}"/>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4D-46F0-B0DB-E7DA7AC8A4D8}"/>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4D-46F0-B0DB-E7DA7AC8A4D8}"/>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2491" y="7328025"/>
          <a:ext cx="568808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2420" y="7328025"/>
          <a:ext cx="5681284"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05545" y="7328025"/>
          <a:ext cx="568808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9556" y="7328025"/>
          <a:ext cx="5690808"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9895" y="7328025"/>
          <a:ext cx="569761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9992" y="12225770"/>
          <a:ext cx="5686265" cy="281461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9992" y="15188046"/>
          <a:ext cx="5686265" cy="28007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9992" y="18153784"/>
          <a:ext cx="5686265" cy="28007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9992" y="21102205"/>
          <a:ext cx="5686265" cy="28007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9992" y="24023783"/>
          <a:ext cx="5686265" cy="28007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94948" y="12225770"/>
          <a:ext cx="5182453" cy="281461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94948" y="15188046"/>
          <a:ext cx="5182453" cy="28007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94948" y="18153784"/>
          <a:ext cx="5182453" cy="28007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94948" y="21102205"/>
          <a:ext cx="5182453" cy="28007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94948" y="24023783"/>
          <a:ext cx="5182453" cy="28007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0758" y="12225770"/>
          <a:ext cx="5191977" cy="281461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0758" y="15188046"/>
          <a:ext cx="5191977" cy="28007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0758" y="18153784"/>
          <a:ext cx="5191977" cy="28007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0758" y="21102205"/>
          <a:ext cx="5191977" cy="28007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0758" y="24023783"/>
          <a:ext cx="5191977" cy="28007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24919" y="12225770"/>
          <a:ext cx="5191978" cy="281461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24919" y="15188046"/>
          <a:ext cx="5191978" cy="28007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24919" y="18153784"/>
          <a:ext cx="5191978" cy="28007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24919" y="21102205"/>
          <a:ext cx="5191978" cy="28007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24919" y="24023783"/>
          <a:ext cx="5191978" cy="28007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36602" y="12225770"/>
          <a:ext cx="5191977" cy="281461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36602" y="15188046"/>
          <a:ext cx="5191977" cy="28007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36602" y="18153784"/>
          <a:ext cx="5191977" cy="28007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36602" y="21102205"/>
          <a:ext cx="5191977" cy="28007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36602" y="24023783"/>
          <a:ext cx="5191977" cy="28007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3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3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3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3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3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35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35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35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35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35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35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35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35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35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35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36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36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36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36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36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36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36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36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36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36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37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37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37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37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37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37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37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37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37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37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38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38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38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38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38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38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38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38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38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38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39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391"/>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392"/>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Normal="100"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栃木県　足利市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273</v>
      </c>
      <c r="T3" s="132"/>
      <c r="U3" s="132"/>
      <c r="V3" s="132"/>
      <c r="W3" s="132"/>
      <c r="X3" s="132"/>
      <c r="Y3" s="132"/>
      <c r="Z3" s="132"/>
      <c r="AA3" s="132"/>
      <c r="AB3" s="132"/>
      <c r="AC3" s="132"/>
      <c r="AD3" s="132"/>
      <c r="AE3" s="132"/>
      <c r="AF3" s="132"/>
      <c r="AG3" s="132"/>
      <c r="AH3" s="133"/>
      <c r="AI3" s="1"/>
      <c r="AJ3" s="1"/>
      <c r="AK3" s="118" t="s">
        <v>274</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1282</v>
      </c>
      <c r="G15" s="171"/>
      <c r="H15" s="171">
        <f>データ!AM6</f>
        <v>1289</v>
      </c>
      <c r="I15" s="171"/>
      <c r="J15" s="171">
        <f>データ!AN6</f>
        <v>1292</v>
      </c>
      <c r="K15" s="171"/>
      <c r="L15" s="171">
        <f>データ!AO6</f>
        <v>1326</v>
      </c>
      <c r="M15" s="171"/>
      <c r="N15" s="172">
        <f>データ!AP6</f>
        <v>1285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1282</v>
      </c>
      <c r="G16" s="177"/>
      <c r="H16" s="177">
        <f>データ!AR6</f>
        <v>1289</v>
      </c>
      <c r="I16" s="177"/>
      <c r="J16" s="177">
        <f>データ!AS6</f>
        <v>1292</v>
      </c>
      <c r="K16" s="177"/>
      <c r="L16" s="177">
        <f>データ!AT6</f>
        <v>1326</v>
      </c>
      <c r="M16" s="177"/>
      <c r="N16" s="166">
        <f>データ!AU6</f>
        <v>1285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51403</v>
      </c>
      <c r="J19" s="180"/>
      <c r="K19" s="180"/>
      <c r="L19" s="180">
        <f>データ!AX6</f>
        <v>51403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275</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276</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（最大出力合計1,044kW）</v>
      </c>
      <c r="D123" s="5" t="str">
        <f>データ!EX9</f>
        <v>（最大出力合計-kW）</v>
      </c>
      <c r="E123" s="5" t="str">
        <f>データ!GW9</f>
        <v>（最大出力合計-kW）</v>
      </c>
      <c r="F123" s="5" t="str">
        <f>データ!IV9</f>
        <v>（最大出力合計-kW）</v>
      </c>
      <c r="G123" s="5" t="str">
        <f>データ!KU9</f>
        <v>（最大出力合計1,044kW）</v>
      </c>
    </row>
  </sheetData>
  <sheetProtection algorithmName="SHA-512" hashValue="cDeWRmpwGu+qYEKVJDgbkcytf8q+/k+/VgiH1dW95r+h9sdAunlqPj5D4MROshN9uqbIivk9HmylRaaOfqCVgA==" saltValue="x6tV2u0jwY9AefgIe979s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092029</v>
      </c>
      <c r="D6" s="67" t="str">
        <f t="shared" si="6"/>
        <v>47</v>
      </c>
      <c r="E6" s="67" t="str">
        <f t="shared" si="6"/>
        <v>04</v>
      </c>
      <c r="F6" s="67" t="str">
        <f t="shared" si="6"/>
        <v>0</v>
      </c>
      <c r="G6" s="67" t="str">
        <f t="shared" si="6"/>
        <v>000</v>
      </c>
      <c r="H6" s="67" t="str">
        <f t="shared" si="6"/>
        <v>栃木県　足利市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令和15年6月30日　足利市太陽光発電施設</v>
      </c>
      <c r="S6" s="71" t="str">
        <f t="shared" si="6"/>
        <v>令和15年6月30日　足利市太陽光発電施設</v>
      </c>
      <c r="T6" s="67" t="str">
        <f t="shared" si="6"/>
        <v>無</v>
      </c>
      <c r="U6" s="71" t="str">
        <f t="shared" si="6"/>
        <v>東京電力エナジーパートナー㈱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1282</v>
      </c>
      <c r="AM6" s="69">
        <f t="shared" si="6"/>
        <v>1289</v>
      </c>
      <c r="AN6" s="69">
        <f t="shared" si="6"/>
        <v>1292</v>
      </c>
      <c r="AO6" s="69">
        <f t="shared" si="6"/>
        <v>1326</v>
      </c>
      <c r="AP6" s="69">
        <f t="shared" si="6"/>
        <v>1285</v>
      </c>
      <c r="AQ6" s="69">
        <f t="shared" si="6"/>
        <v>1282</v>
      </c>
      <c r="AR6" s="69">
        <f t="shared" si="6"/>
        <v>1289</v>
      </c>
      <c r="AS6" s="69">
        <f t="shared" si="6"/>
        <v>1292</v>
      </c>
      <c r="AT6" s="69">
        <f t="shared" si="6"/>
        <v>1326</v>
      </c>
      <c r="AU6" s="69">
        <f t="shared" si="6"/>
        <v>1285</v>
      </c>
      <c r="AV6" s="69" t="str">
        <f t="shared" si="6"/>
        <v>-</v>
      </c>
      <c r="AW6" s="69">
        <f t="shared" si="6"/>
        <v>51403</v>
      </c>
      <c r="AX6" s="69">
        <f t="shared" si="6"/>
        <v>51403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1</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1282</v>
      </c>
      <c r="AM7" s="80">
        <v>1289</v>
      </c>
      <c r="AN7" s="80">
        <v>1292</v>
      </c>
      <c r="AO7" s="80">
        <v>1326</v>
      </c>
      <c r="AP7" s="80">
        <v>1285</v>
      </c>
      <c r="AQ7" s="80">
        <v>1282</v>
      </c>
      <c r="AR7" s="80">
        <v>1289</v>
      </c>
      <c r="AS7" s="80">
        <v>1292</v>
      </c>
      <c r="AT7" s="80">
        <v>1326</v>
      </c>
      <c r="AU7" s="80">
        <v>1285</v>
      </c>
      <c r="AV7" s="80" t="s">
        <v>130</v>
      </c>
      <c r="AW7" s="80">
        <v>51403</v>
      </c>
      <c r="AX7" s="80">
        <v>51403</v>
      </c>
      <c r="AY7" s="83">
        <v>111.6</v>
      </c>
      <c r="AZ7" s="83">
        <v>107.8</v>
      </c>
      <c r="BA7" s="83">
        <v>109.3</v>
      </c>
      <c r="BB7" s="83">
        <v>112.1</v>
      </c>
      <c r="BC7" s="83">
        <v>108.9</v>
      </c>
      <c r="BD7" s="83">
        <v>118.8</v>
      </c>
      <c r="BE7" s="83">
        <v>88.8</v>
      </c>
      <c r="BF7" s="83">
        <v>121.3</v>
      </c>
      <c r="BG7" s="83">
        <v>123.2</v>
      </c>
      <c r="BH7" s="83">
        <v>134.69999999999999</v>
      </c>
      <c r="BI7" s="83">
        <v>100</v>
      </c>
      <c r="BJ7" s="83">
        <v>111.6</v>
      </c>
      <c r="BK7" s="83">
        <v>112.3</v>
      </c>
      <c r="BL7" s="83">
        <v>112.4</v>
      </c>
      <c r="BM7" s="83">
        <v>115.4</v>
      </c>
      <c r="BN7" s="83">
        <v>112.3</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38709</v>
      </c>
      <c r="CG7" s="83">
        <v>40090.800000000003</v>
      </c>
      <c r="CH7" s="83">
        <v>39526.300000000003</v>
      </c>
      <c r="CI7" s="83">
        <v>38527.9</v>
      </c>
      <c r="CJ7" s="83">
        <v>39941.599999999999</v>
      </c>
      <c r="CK7" s="83">
        <v>18815.8</v>
      </c>
      <c r="CL7" s="83">
        <v>22847.9</v>
      </c>
      <c r="CM7" s="83">
        <v>19199</v>
      </c>
      <c r="CN7" s="83">
        <v>19830.400000000001</v>
      </c>
      <c r="CO7" s="83">
        <v>19066.3</v>
      </c>
      <c r="CP7" s="80">
        <v>5757</v>
      </c>
      <c r="CQ7" s="80">
        <v>4027</v>
      </c>
      <c r="CR7" s="80">
        <v>4755</v>
      </c>
      <c r="CS7" s="80">
        <v>6206</v>
      </c>
      <c r="CT7" s="80">
        <v>4553</v>
      </c>
      <c r="CU7" s="80">
        <v>37685</v>
      </c>
      <c r="CV7" s="80">
        <v>2390</v>
      </c>
      <c r="CW7" s="80">
        <v>32739</v>
      </c>
      <c r="CX7" s="80">
        <v>34140</v>
      </c>
      <c r="CY7" s="80">
        <v>33434</v>
      </c>
      <c r="CZ7" s="80">
        <v>1044</v>
      </c>
      <c r="DA7" s="83">
        <v>14</v>
      </c>
      <c r="DB7" s="83">
        <v>14.1</v>
      </c>
      <c r="DC7" s="83">
        <v>14.1</v>
      </c>
      <c r="DD7" s="83">
        <v>14.5</v>
      </c>
      <c r="DE7" s="83">
        <v>14</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v>1044</v>
      </c>
      <c r="KW7" s="83">
        <v>14</v>
      </c>
      <c r="KX7" s="83">
        <v>14.1</v>
      </c>
      <c r="KY7" s="83">
        <v>14.1</v>
      </c>
      <c r="KZ7" s="83">
        <v>14.5</v>
      </c>
      <c r="LA7" s="83">
        <v>14</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（最大出力合計1,044kW）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（最大出力合計1,044kW）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111.6</v>
      </c>
      <c r="AZ11" s="95">
        <f>AZ7</f>
        <v>107.8</v>
      </c>
      <c r="BA11" s="95">
        <f>BA7</f>
        <v>109.3</v>
      </c>
      <c r="BB11" s="95">
        <f>BB7</f>
        <v>112.1</v>
      </c>
      <c r="BC11" s="95">
        <f>BC7</f>
        <v>108.9</v>
      </c>
      <c r="BD11" s="84"/>
      <c r="BE11" s="84"/>
      <c r="BF11" s="84"/>
      <c r="BG11" s="84"/>
      <c r="BH11" s="84"/>
      <c r="BI11" s="94" t="s">
        <v>143</v>
      </c>
      <c r="BJ11" s="95">
        <f>BJ7</f>
        <v>111.6</v>
      </c>
      <c r="BK11" s="95">
        <f>BK7</f>
        <v>112.3</v>
      </c>
      <c r="BL11" s="95">
        <f>BL7</f>
        <v>112.4</v>
      </c>
      <c r="BM11" s="95">
        <f>BM7</f>
        <v>115.4</v>
      </c>
      <c r="BN11" s="95">
        <f>BN7</f>
        <v>112.3</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38709</v>
      </c>
      <c r="CG11" s="95">
        <f>CG7</f>
        <v>40090.800000000003</v>
      </c>
      <c r="CH11" s="95">
        <f>CH7</f>
        <v>39526.300000000003</v>
      </c>
      <c r="CI11" s="95">
        <f>CI7</f>
        <v>38527.9</v>
      </c>
      <c r="CJ11" s="95">
        <f>CJ7</f>
        <v>39941.599999999999</v>
      </c>
      <c r="CK11" s="84"/>
      <c r="CL11" s="84"/>
      <c r="CM11" s="84"/>
      <c r="CN11" s="84"/>
      <c r="CO11" s="94" t="s">
        <v>144</v>
      </c>
      <c r="CP11" s="96">
        <f>CP7</f>
        <v>5757</v>
      </c>
      <c r="CQ11" s="96">
        <f>CQ7</f>
        <v>4027</v>
      </c>
      <c r="CR11" s="96">
        <f>CR7</f>
        <v>4755</v>
      </c>
      <c r="CS11" s="96">
        <f>CS7</f>
        <v>6206</v>
      </c>
      <c r="CT11" s="96">
        <f>CT7</f>
        <v>4553</v>
      </c>
      <c r="CU11" s="84"/>
      <c r="CV11" s="84"/>
      <c r="CW11" s="84"/>
      <c r="CX11" s="84"/>
      <c r="CY11" s="84"/>
      <c r="CZ11" s="94" t="s">
        <v>144</v>
      </c>
      <c r="DA11" s="95">
        <f>DA7</f>
        <v>14</v>
      </c>
      <c r="DB11" s="95">
        <f>DB7</f>
        <v>14.1</v>
      </c>
      <c r="DC11" s="95">
        <f>DC7</f>
        <v>14.1</v>
      </c>
      <c r="DD11" s="95">
        <f>DD7</f>
        <v>14.5</v>
      </c>
      <c r="DE11" s="95">
        <f>DE7</f>
        <v>14</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145</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14</v>
      </c>
      <c r="KX11" s="95">
        <f>KX7</f>
        <v>14.1</v>
      </c>
      <c r="KY11" s="95">
        <f>KY7</f>
        <v>14.1</v>
      </c>
      <c r="KZ11" s="95">
        <f>KZ7</f>
        <v>14.5</v>
      </c>
      <c r="LA11" s="95">
        <f>LA7</f>
        <v>14</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118.8</v>
      </c>
      <c r="AZ12" s="95">
        <f>BE7</f>
        <v>88.8</v>
      </c>
      <c r="BA12" s="95">
        <f>BF7</f>
        <v>121.3</v>
      </c>
      <c r="BB12" s="95">
        <f>BG7</f>
        <v>123.2</v>
      </c>
      <c r="BC12" s="95">
        <f>BH7</f>
        <v>134.69999999999999</v>
      </c>
      <c r="BD12" s="84"/>
      <c r="BE12" s="84"/>
      <c r="BF12" s="84"/>
      <c r="BG12" s="84"/>
      <c r="BH12" s="84"/>
      <c r="BI12" s="94" t="s">
        <v>146</v>
      </c>
      <c r="BJ12" s="95">
        <f>BO7</f>
        <v>255.4</v>
      </c>
      <c r="BK12" s="95">
        <f>BP7</f>
        <v>269.8</v>
      </c>
      <c r="BL12" s="95">
        <f>BQ7</f>
        <v>247.9</v>
      </c>
      <c r="BM12" s="95">
        <f>BR7</f>
        <v>240.1</v>
      </c>
      <c r="BN12" s="95">
        <f>BS7</f>
        <v>255.5</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18815.8</v>
      </c>
      <c r="CG12" s="95">
        <f>CL7</f>
        <v>22847.9</v>
      </c>
      <c r="CH12" s="95">
        <f>CM7</f>
        <v>19199</v>
      </c>
      <c r="CI12" s="95">
        <f>CN7</f>
        <v>19830.400000000001</v>
      </c>
      <c r="CJ12" s="95">
        <f>CO7</f>
        <v>19066.3</v>
      </c>
      <c r="CK12" s="84"/>
      <c r="CL12" s="84"/>
      <c r="CM12" s="84"/>
      <c r="CN12" s="84"/>
      <c r="CO12" s="94" t="s">
        <v>146</v>
      </c>
      <c r="CP12" s="96">
        <f>CU7</f>
        <v>37685</v>
      </c>
      <c r="CQ12" s="96">
        <f>CV7</f>
        <v>2390</v>
      </c>
      <c r="CR12" s="96">
        <f>CW7</f>
        <v>32739</v>
      </c>
      <c r="CS12" s="96">
        <f>CX7</f>
        <v>34140</v>
      </c>
      <c r="CT12" s="96">
        <f>CY7</f>
        <v>33434</v>
      </c>
      <c r="CU12" s="84"/>
      <c r="CV12" s="84"/>
      <c r="CW12" s="84"/>
      <c r="CX12" s="84"/>
      <c r="CY12" s="84"/>
      <c r="CZ12" s="94" t="s">
        <v>146</v>
      </c>
      <c r="DA12" s="95">
        <f>DF7</f>
        <v>32.4</v>
      </c>
      <c r="DB12" s="95">
        <f>DG7</f>
        <v>36.4</v>
      </c>
      <c r="DC12" s="95">
        <f>DH7</f>
        <v>31.6</v>
      </c>
      <c r="DD12" s="95">
        <f>DI7</f>
        <v>31.6</v>
      </c>
      <c r="DE12" s="95">
        <f>DJ7</f>
        <v>30.1</v>
      </c>
      <c r="DF12" s="84"/>
      <c r="DG12" s="84"/>
      <c r="DH12" s="84"/>
      <c r="DI12" s="84"/>
      <c r="DJ12" s="94" t="s">
        <v>146</v>
      </c>
      <c r="DK12" s="95">
        <f>DP7</f>
        <v>10.1</v>
      </c>
      <c r="DL12" s="95">
        <f>DQ7</f>
        <v>8.3000000000000007</v>
      </c>
      <c r="DM12" s="95">
        <f>DR7</f>
        <v>7.1</v>
      </c>
      <c r="DN12" s="95">
        <f>DS7</f>
        <v>7.3</v>
      </c>
      <c r="DO12" s="95">
        <f>DT7</f>
        <v>5.4</v>
      </c>
      <c r="DP12" s="84"/>
      <c r="DQ12" s="84"/>
      <c r="DR12" s="84"/>
      <c r="DS12" s="84"/>
      <c r="DT12" s="94" t="s">
        <v>146</v>
      </c>
      <c r="DU12" s="95">
        <f>DZ7</f>
        <v>106.3</v>
      </c>
      <c r="DV12" s="95">
        <f>EA7</f>
        <v>110.5</v>
      </c>
      <c r="DW12" s="95">
        <f>EB7</f>
        <v>156.5</v>
      </c>
      <c r="DX12" s="95">
        <f>EC7</f>
        <v>157.6</v>
      </c>
      <c r="DY12" s="95">
        <f>ED7</f>
        <v>173.7</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146</v>
      </c>
      <c r="EO12" s="95">
        <f>ET7</f>
        <v>71</v>
      </c>
      <c r="EP12" s="95">
        <f>EU7</f>
        <v>74.2</v>
      </c>
      <c r="EQ12" s="95">
        <f>EV7</f>
        <v>86.8</v>
      </c>
      <c r="ER12" s="95">
        <f>EW7</f>
        <v>82.8</v>
      </c>
      <c r="ES12" s="95">
        <f>EX7</f>
        <v>82.6</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146</v>
      </c>
      <c r="KW12" s="95">
        <f>IF($KW$8,LB7,"-")</f>
        <v>12</v>
      </c>
      <c r="KX12" s="95">
        <f>IF($KW$8,LC7,"-")</f>
        <v>14.5</v>
      </c>
      <c r="KY12" s="95">
        <f>IF($KW$8,LD7,"-")</f>
        <v>14.9</v>
      </c>
      <c r="KZ12" s="95">
        <f>IF($KW$8,LE7,"-")</f>
        <v>15.3</v>
      </c>
      <c r="LA12" s="95">
        <f>IF($KW$8,LF7,"-")</f>
        <v>14.9</v>
      </c>
      <c r="LB12" s="84"/>
      <c r="LC12" s="84"/>
      <c r="LD12" s="84"/>
      <c r="LE12" s="84"/>
      <c r="LF12" s="94" t="s">
        <v>147</v>
      </c>
      <c r="LG12" s="95">
        <f>IF($LG$8,LL7,"-")</f>
        <v>0.3</v>
      </c>
      <c r="LH12" s="95">
        <f>IF($LG$8,LM7,"-")</f>
        <v>0.3</v>
      </c>
      <c r="LI12" s="95">
        <f>IF($LG$8,LN7,"-")</f>
        <v>0.3</v>
      </c>
      <c r="LJ12" s="95">
        <f>IF($LG$8,LO7,"-")</f>
        <v>0.7</v>
      </c>
      <c r="LK12" s="95">
        <f>IF($LG$8,LP7,"-")</f>
        <v>0.4</v>
      </c>
      <c r="LL12" s="84"/>
      <c r="LM12" s="84"/>
      <c r="LN12" s="84"/>
      <c r="LO12" s="84"/>
      <c r="LP12" s="94" t="s">
        <v>146</v>
      </c>
      <c r="LQ12" s="95">
        <f>IF($LQ$8,LV7,"-")</f>
        <v>207.5</v>
      </c>
      <c r="LR12" s="95">
        <f>IF($LQ$8,LW7,"-")</f>
        <v>189.5</v>
      </c>
      <c r="LS12" s="95">
        <f>IF($LQ$8,LX7,"-")</f>
        <v>172</v>
      </c>
      <c r="LT12" s="95">
        <f>IF($LQ$8,LY7,"-")</f>
        <v>151.69999999999999</v>
      </c>
      <c r="LU12" s="95">
        <f>IF($LQ$8,LZ7,"-")</f>
        <v>138.1</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146</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197" t="s">
        <v>152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111.6</v>
      </c>
      <c r="AZ17" s="106">
        <f t="shared" ref="AZ17:BC17" si="9">IF(AZ7="-",NA(),AZ7)</f>
        <v>107.8</v>
      </c>
      <c r="BA17" s="106">
        <f t="shared" si="9"/>
        <v>109.3</v>
      </c>
      <c r="BB17" s="106">
        <f t="shared" si="9"/>
        <v>112.1</v>
      </c>
      <c r="BC17" s="106">
        <f t="shared" si="9"/>
        <v>108.9</v>
      </c>
      <c r="BD17" s="100"/>
      <c r="BE17" s="100"/>
      <c r="BF17" s="100"/>
      <c r="BG17" s="100"/>
      <c r="BH17" s="100"/>
      <c r="BI17" s="105" t="s">
        <v>163</v>
      </c>
      <c r="BJ17" s="106">
        <f>IF(BJ7="-",NA(),BJ7)</f>
        <v>111.6</v>
      </c>
      <c r="BK17" s="106">
        <f t="shared" ref="BK17:BN17" si="10">IF(BK7="-",NA(),BK7)</f>
        <v>112.3</v>
      </c>
      <c r="BL17" s="106">
        <f t="shared" si="10"/>
        <v>112.4</v>
      </c>
      <c r="BM17" s="106">
        <f t="shared" si="10"/>
        <v>115.4</v>
      </c>
      <c r="BN17" s="106">
        <f t="shared" si="10"/>
        <v>112.3</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38709</v>
      </c>
      <c r="CG17" s="106">
        <f t="shared" ref="CG17:CJ17" si="12">IF(CG7="-",NA(),CG7)</f>
        <v>40090.800000000003</v>
      </c>
      <c r="CH17" s="106">
        <f t="shared" si="12"/>
        <v>39526.300000000003</v>
      </c>
      <c r="CI17" s="106">
        <f t="shared" si="12"/>
        <v>38527.9</v>
      </c>
      <c r="CJ17" s="106">
        <f t="shared" si="12"/>
        <v>39941.599999999999</v>
      </c>
      <c r="CK17" s="100"/>
      <c r="CL17" s="100"/>
      <c r="CM17" s="100"/>
      <c r="CN17" s="100"/>
      <c r="CO17" s="105" t="s">
        <v>163</v>
      </c>
      <c r="CP17" s="107">
        <f>IF(CP7="-",NA(),CP7)</f>
        <v>5757</v>
      </c>
      <c r="CQ17" s="107">
        <f t="shared" ref="CQ17:CT17" si="13">IF(CQ7="-",NA(),CQ7)</f>
        <v>4027</v>
      </c>
      <c r="CR17" s="107">
        <f t="shared" si="13"/>
        <v>4755</v>
      </c>
      <c r="CS17" s="107">
        <f t="shared" si="13"/>
        <v>6206</v>
      </c>
      <c r="CT17" s="107">
        <f t="shared" si="13"/>
        <v>4553</v>
      </c>
      <c r="CU17" s="100"/>
      <c r="CV17" s="100"/>
      <c r="CW17" s="100"/>
      <c r="CX17" s="100"/>
      <c r="CY17" s="100"/>
      <c r="CZ17" s="105" t="s">
        <v>164</v>
      </c>
      <c r="DA17" s="106">
        <f>IF(DA7="-",NA(),DA7)</f>
        <v>14</v>
      </c>
      <c r="DB17" s="106">
        <f t="shared" ref="DB17:DE17" si="14">IF(DB7="-",NA(),DB7)</f>
        <v>14.1</v>
      </c>
      <c r="DC17" s="106">
        <f t="shared" si="14"/>
        <v>14.1</v>
      </c>
      <c r="DD17" s="106">
        <f t="shared" si="14"/>
        <v>14.5</v>
      </c>
      <c r="DE17" s="106">
        <f t="shared" si="14"/>
        <v>14</v>
      </c>
      <c r="DF17" s="100"/>
      <c r="DG17" s="100"/>
      <c r="DH17" s="100"/>
      <c r="DI17" s="100"/>
      <c r="DJ17" s="105" t="s">
        <v>163</v>
      </c>
      <c r="DK17" s="106">
        <f>IF(DK7="-",NA(),DK7)</f>
        <v>0</v>
      </c>
      <c r="DL17" s="106">
        <f t="shared" ref="DL17:DO17" si="15">IF(DL7="-",NA(),DL7)</f>
        <v>0</v>
      </c>
      <c r="DM17" s="106">
        <f t="shared" si="15"/>
        <v>0</v>
      </c>
      <c r="DN17" s="106">
        <f t="shared" si="15"/>
        <v>0</v>
      </c>
      <c r="DO17" s="106">
        <f t="shared" si="15"/>
        <v>0</v>
      </c>
      <c r="DP17" s="100"/>
      <c r="DQ17" s="100"/>
      <c r="DR17" s="100"/>
      <c r="DS17" s="100"/>
      <c r="DT17" s="105" t="s">
        <v>163</v>
      </c>
      <c r="DU17" s="106">
        <f>IF(DU7="-",NA(),DU7)</f>
        <v>0</v>
      </c>
      <c r="DV17" s="106">
        <f t="shared" ref="DV17:DY17" si="16">IF(DV7="-",NA(),DV7)</f>
        <v>0</v>
      </c>
      <c r="DW17" s="106">
        <f t="shared" si="16"/>
        <v>0</v>
      </c>
      <c r="DX17" s="106">
        <f t="shared" si="16"/>
        <v>0</v>
      </c>
      <c r="DY17" s="106">
        <f t="shared" si="16"/>
        <v>0</v>
      </c>
      <c r="DZ17" s="100"/>
      <c r="EA17" s="100"/>
      <c r="EB17" s="100"/>
      <c r="EC17" s="100"/>
      <c r="ED17" s="105" t="s">
        <v>165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163</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14</v>
      </c>
      <c r="KX17" s="106">
        <f t="shared" ref="KX17:LA17" si="34">IF(KX7="-",NA(),KX7)</f>
        <v>14.1</v>
      </c>
      <c r="KY17" s="106">
        <f t="shared" si="34"/>
        <v>14.1</v>
      </c>
      <c r="KZ17" s="106">
        <f t="shared" si="34"/>
        <v>14.5</v>
      </c>
      <c r="LA17" s="106">
        <f t="shared" si="34"/>
        <v>14</v>
      </c>
      <c r="LB17" s="100"/>
      <c r="LC17" s="100"/>
      <c r="LD17" s="100"/>
      <c r="LE17" s="100"/>
      <c r="LF17" s="105" t="s">
        <v>163</v>
      </c>
      <c r="LG17" s="106">
        <f>IF(LG7="-",NA(),LG7)</f>
        <v>0</v>
      </c>
      <c r="LH17" s="106">
        <f t="shared" ref="LH17:LK17" si="35">IF(LH7="-",NA(),LH7)</f>
        <v>0</v>
      </c>
      <c r="LI17" s="106">
        <f t="shared" si="35"/>
        <v>0</v>
      </c>
      <c r="LJ17" s="106">
        <f t="shared" si="35"/>
        <v>0</v>
      </c>
      <c r="LK17" s="106">
        <f t="shared" si="35"/>
        <v>0</v>
      </c>
      <c r="LL17" s="100"/>
      <c r="LM17" s="100"/>
      <c r="LN17" s="100"/>
      <c r="LO17" s="100"/>
      <c r="LP17" s="105" t="s">
        <v>164</v>
      </c>
      <c r="LQ17" s="106">
        <f>IF(LQ7="-",NA(),LQ7)</f>
        <v>0</v>
      </c>
      <c r="LR17" s="106">
        <f t="shared" ref="LR17:LU17" si="36">IF(LR7="-",NA(),LR7)</f>
        <v>0</v>
      </c>
      <c r="LS17" s="106">
        <f t="shared" si="36"/>
        <v>0</v>
      </c>
      <c r="LT17" s="106">
        <f t="shared" si="36"/>
        <v>0</v>
      </c>
      <c r="LU17" s="106">
        <f t="shared" si="36"/>
        <v>0</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169</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168</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170</v>
      </c>
      <c r="DA18" s="106">
        <f>IF(DF7="-",NA(),DF7)</f>
        <v>32.4</v>
      </c>
      <c r="DB18" s="106">
        <f t="shared" ref="DB18:DE18" si="44">IF(DG7="-",NA(),DG7)</f>
        <v>36.4</v>
      </c>
      <c r="DC18" s="106">
        <f t="shared" si="44"/>
        <v>31.6</v>
      </c>
      <c r="DD18" s="106">
        <f t="shared" si="44"/>
        <v>31.6</v>
      </c>
      <c r="DE18" s="106">
        <f t="shared" si="44"/>
        <v>30.1</v>
      </c>
      <c r="DF18" s="100"/>
      <c r="DG18" s="100"/>
      <c r="DH18" s="100"/>
      <c r="DI18" s="100"/>
      <c r="DJ18" s="105" t="s">
        <v>168</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169</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170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170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171</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169</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170</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173</v>
      </c>
      <c r="C20" s="196"/>
      <c r="D20" s="100"/>
    </row>
    <row r="21" spans="1:374" x14ac:dyDescent="0.15">
      <c r="A21" s="97">
        <f t="shared" si="7"/>
        <v>7</v>
      </c>
      <c r="B21" s="196" t="s">
        <v>174</v>
      </c>
      <c r="C21" s="196"/>
      <c r="D21" s="100"/>
    </row>
    <row r="22" spans="1:374" x14ac:dyDescent="0.15">
      <c r="A22" s="97">
        <f t="shared" si="7"/>
        <v>8</v>
      </c>
      <c r="B22" s="196" t="s">
        <v>175</v>
      </c>
      <c r="C22" s="196"/>
      <c r="D22" s="100"/>
      <c r="E22" s="198" t="s">
        <v>176</v>
      </c>
      <c r="F22" s="199"/>
      <c r="G22" s="199"/>
      <c r="H22" s="199"/>
      <c r="I22" s="200"/>
    </row>
    <row r="23" spans="1:374" x14ac:dyDescent="0.15">
      <c r="A23" s="97">
        <f t="shared" si="7"/>
        <v>9</v>
      </c>
      <c r="B23" s="196" t="s">
        <v>177</v>
      </c>
      <c r="C23" s="196"/>
      <c r="D23" s="100"/>
      <c r="E23" s="201"/>
      <c r="F23" s="202"/>
      <c r="G23" s="202"/>
      <c r="H23" s="202"/>
      <c r="I23" s="203"/>
    </row>
    <row r="24" spans="1:374" x14ac:dyDescent="0.15">
      <c r="A24" s="97">
        <f t="shared" si="7"/>
        <v>10</v>
      </c>
      <c r="B24" s="196" t="s">
        <v>178</v>
      </c>
      <c r="C24" s="196"/>
      <c r="D24" s="100"/>
      <c r="E24" s="201"/>
      <c r="F24" s="202"/>
      <c r="G24" s="202"/>
      <c r="H24" s="202"/>
      <c r="I24" s="203"/>
    </row>
    <row r="25" spans="1:374" x14ac:dyDescent="0.15">
      <c r="A25" s="97">
        <f t="shared" si="7"/>
        <v>11</v>
      </c>
      <c r="B25" s="196" t="s">
        <v>179</v>
      </c>
      <c r="C25" s="196"/>
      <c r="D25" s="100"/>
      <c r="E25" s="201"/>
      <c r="F25" s="202"/>
      <c r="G25" s="202"/>
      <c r="H25" s="202"/>
      <c r="I25" s="203"/>
    </row>
    <row r="26" spans="1:374" x14ac:dyDescent="0.15">
      <c r="A26" s="97">
        <f t="shared" si="7"/>
        <v>12</v>
      </c>
      <c r="B26" s="196" t="s">
        <v>180</v>
      </c>
      <c r="C26" s="196"/>
      <c r="D26" s="100"/>
      <c r="E26" s="201"/>
      <c r="F26" s="202"/>
      <c r="G26" s="202"/>
      <c r="H26" s="202"/>
      <c r="I26" s="203"/>
    </row>
    <row r="27" spans="1:374" x14ac:dyDescent="0.15">
      <c r="A27" s="97">
        <f t="shared" si="7"/>
        <v>13</v>
      </c>
      <c r="B27" s="196" t="s">
        <v>181</v>
      </c>
      <c r="C27" s="196"/>
      <c r="D27" s="100"/>
      <c r="E27" s="201"/>
      <c r="F27" s="202"/>
      <c r="G27" s="202"/>
      <c r="H27" s="202"/>
      <c r="I27" s="203"/>
    </row>
    <row r="28" spans="1:374" x14ac:dyDescent="0.15">
      <c r="A28" s="97">
        <f t="shared" si="7"/>
        <v>14</v>
      </c>
      <c r="B28" s="196" t="s">
        <v>182</v>
      </c>
      <c r="C28" s="196"/>
      <c r="D28" s="100"/>
      <c r="E28" s="201"/>
      <c r="F28" s="202"/>
      <c r="G28" s="202"/>
      <c r="H28" s="202"/>
      <c r="I28" s="203"/>
    </row>
    <row r="29" spans="1:374" x14ac:dyDescent="0.15">
      <c r="A29" s="97">
        <f t="shared" si="7"/>
        <v>15</v>
      </c>
      <c r="B29" s="196" t="s">
        <v>183</v>
      </c>
      <c r="C29" s="196"/>
      <c r="D29" s="100"/>
      <c r="E29" s="201"/>
      <c r="F29" s="202"/>
      <c r="G29" s="202"/>
      <c r="H29" s="202"/>
      <c r="I29" s="203"/>
    </row>
    <row r="30" spans="1:374" x14ac:dyDescent="0.15">
      <c r="A30" s="97">
        <f t="shared" si="7"/>
        <v>16</v>
      </c>
      <c r="B30" s="196" t="s">
        <v>184</v>
      </c>
      <c r="C30" s="196"/>
      <c r="D30" s="100"/>
      <c r="E30" s="201"/>
      <c r="F30" s="202"/>
      <c r="G30" s="202"/>
      <c r="H30" s="202"/>
      <c r="I30" s="203"/>
    </row>
    <row r="31" spans="1:374" x14ac:dyDescent="0.15">
      <c r="A31" s="97">
        <f t="shared" si="7"/>
        <v>17</v>
      </c>
      <c r="B31" s="196" t="s">
        <v>185</v>
      </c>
      <c r="C31" s="196"/>
      <c r="D31" s="100"/>
      <c r="E31" s="201"/>
      <c r="F31" s="202"/>
      <c r="G31" s="202"/>
      <c r="H31" s="202"/>
      <c r="I31" s="203"/>
    </row>
    <row r="32" spans="1:374" x14ac:dyDescent="0.15">
      <c r="A32" s="97">
        <f t="shared" si="7"/>
        <v>18</v>
      </c>
      <c r="B32" s="196" t="s">
        <v>186</v>
      </c>
      <c r="C32" s="196"/>
      <c r="D32" s="100"/>
      <c r="E32" s="201"/>
      <c r="F32" s="202"/>
      <c r="G32" s="202"/>
      <c r="H32" s="202"/>
      <c r="I32" s="203"/>
    </row>
    <row r="33" spans="1:16" x14ac:dyDescent="0.15">
      <c r="A33" s="97">
        <f t="shared" si="7"/>
        <v>19</v>
      </c>
      <c r="B33" s="196" t="s">
        <v>187</v>
      </c>
      <c r="C33" s="196"/>
      <c r="D33" s="100"/>
      <c r="E33" s="201"/>
      <c r="F33" s="202"/>
      <c r="G33" s="202"/>
      <c r="H33" s="202"/>
      <c r="I33" s="203"/>
    </row>
    <row r="34" spans="1:16" x14ac:dyDescent="0.15">
      <c r="A34" s="97">
        <f t="shared" si="7"/>
        <v>20</v>
      </c>
      <c r="B34" s="196" t="s">
        <v>188</v>
      </c>
      <c r="C34" s="196"/>
      <c r="D34" s="100"/>
      <c r="E34" s="201"/>
      <c r="F34" s="202"/>
      <c r="G34" s="202"/>
      <c r="H34" s="202"/>
      <c r="I34" s="203"/>
    </row>
    <row r="35" spans="1:16" ht="25.5" customHeight="1" x14ac:dyDescent="0.15">
      <c r="E35" s="204"/>
      <c r="F35" s="205"/>
      <c r="G35" s="205"/>
      <c r="H35" s="205"/>
      <c r="I35" s="206"/>
    </row>
    <row r="36" spans="1:16" x14ac:dyDescent="0.15">
      <c r="A36" t="s">
        <v>189</v>
      </c>
      <c r="B36" t="s">
        <v>190</v>
      </c>
    </row>
    <row r="37" spans="1:16" x14ac:dyDescent="0.15">
      <c r="A37" t="s">
        <v>191</v>
      </c>
      <c r="B37" t="s">
        <v>192</v>
      </c>
      <c r="L37" s="198" t="s">
        <v>176</v>
      </c>
      <c r="M37" s="199"/>
      <c r="N37" s="199"/>
      <c r="O37" s="199"/>
      <c r="P37" s="200"/>
    </row>
    <row r="38" spans="1:16" x14ac:dyDescent="0.15">
      <c r="A38" t="s">
        <v>193</v>
      </c>
      <c r="B38" t="s">
        <v>194</v>
      </c>
      <c r="L38" s="201"/>
      <c r="M38" s="202"/>
      <c r="N38" s="202"/>
      <c r="O38" s="202"/>
      <c r="P38" s="203"/>
    </row>
    <row r="39" spans="1:16" x14ac:dyDescent="0.15">
      <c r="A39" t="s">
        <v>195</v>
      </c>
      <c r="B39" t="s">
        <v>196</v>
      </c>
      <c r="L39" s="201"/>
      <c r="M39" s="202"/>
      <c r="N39" s="202"/>
      <c r="O39" s="202"/>
      <c r="P39" s="203"/>
    </row>
    <row r="40" spans="1:16" x14ac:dyDescent="0.15">
      <c r="A40" t="s">
        <v>197</v>
      </c>
      <c r="B40" t="s">
        <v>198</v>
      </c>
      <c r="L40" s="201"/>
      <c r="M40" s="202"/>
      <c r="N40" s="202"/>
      <c r="O40" s="202"/>
      <c r="P40" s="203"/>
    </row>
    <row r="41" spans="1:16" x14ac:dyDescent="0.15">
      <c r="A41" t="s">
        <v>199</v>
      </c>
      <c r="B41" t="s">
        <v>200</v>
      </c>
      <c r="L41" s="201"/>
      <c r="M41" s="202"/>
      <c r="N41" s="202"/>
      <c r="O41" s="202"/>
      <c r="P41" s="203"/>
    </row>
    <row r="42" spans="1:16" x14ac:dyDescent="0.15">
      <c r="A42" t="s">
        <v>201</v>
      </c>
      <c r="B42" t="s">
        <v>202</v>
      </c>
      <c r="L42" s="201"/>
      <c r="M42" s="202"/>
      <c r="N42" s="202"/>
      <c r="O42" s="202"/>
      <c r="P42" s="203"/>
    </row>
    <row r="43" spans="1:16" x14ac:dyDescent="0.15">
      <c r="A43" t="s">
        <v>203</v>
      </c>
      <c r="B43" t="s">
        <v>204</v>
      </c>
      <c r="L43" s="201"/>
      <c r="M43" s="202"/>
      <c r="N43" s="202"/>
      <c r="O43" s="202"/>
      <c r="P43" s="203"/>
    </row>
    <row r="44" spans="1:16" x14ac:dyDescent="0.15">
      <c r="A44" t="s">
        <v>205</v>
      </c>
      <c r="B44" t="s">
        <v>206</v>
      </c>
      <c r="L44" s="201"/>
      <c r="M44" s="202"/>
      <c r="N44" s="202"/>
      <c r="O44" s="202"/>
      <c r="P44" s="203"/>
    </row>
    <row r="45" spans="1:16" x14ac:dyDescent="0.15">
      <c r="A45" t="s">
        <v>207</v>
      </c>
      <c r="B45" t="s">
        <v>208</v>
      </c>
      <c r="L45" s="201"/>
      <c r="M45" s="202"/>
      <c r="N45" s="202"/>
      <c r="O45" s="202"/>
      <c r="P45" s="203"/>
    </row>
    <row r="46" spans="1:16" x14ac:dyDescent="0.15">
      <c r="A46" t="s">
        <v>209</v>
      </c>
      <c r="B46" t="s">
        <v>210</v>
      </c>
      <c r="L46" s="201"/>
      <c r="M46" s="202"/>
      <c r="N46" s="202"/>
      <c r="O46" s="202"/>
      <c r="P46" s="203"/>
    </row>
    <row r="47" spans="1:16" x14ac:dyDescent="0.15">
      <c r="A47" t="s">
        <v>211</v>
      </c>
      <c r="B47" t="s">
        <v>212</v>
      </c>
      <c r="L47" s="201"/>
      <c r="M47" s="202"/>
      <c r="N47" s="202"/>
      <c r="O47" s="202"/>
      <c r="P47" s="203"/>
    </row>
    <row r="48" spans="1:16" x14ac:dyDescent="0.15">
      <c r="A48" t="s">
        <v>213</v>
      </c>
      <c r="B48" t="s">
        <v>214</v>
      </c>
      <c r="L48" s="201"/>
      <c r="M48" s="202"/>
      <c r="N48" s="202"/>
      <c r="O48" s="202"/>
      <c r="P48" s="203"/>
    </row>
    <row r="49" spans="1:16" x14ac:dyDescent="0.15">
      <c r="A49" t="s">
        <v>215</v>
      </c>
      <c r="B49" t="s">
        <v>216</v>
      </c>
      <c r="L49" s="201"/>
      <c r="M49" s="202"/>
      <c r="N49" s="202"/>
      <c r="O49" s="202"/>
      <c r="P49" s="203"/>
    </row>
    <row r="50" spans="1:16" ht="26.25" customHeight="1" x14ac:dyDescent="0.15">
      <c r="A50" t="s">
        <v>217</v>
      </c>
      <c r="B50" t="s">
        <v>218</v>
      </c>
      <c r="L50" s="204"/>
      <c r="M50" s="205"/>
      <c r="N50" s="205"/>
      <c r="O50" s="205"/>
      <c r="P50" s="206"/>
    </row>
    <row r="51" spans="1:16" x14ac:dyDescent="0.15">
      <c r="A51" t="s">
        <v>219</v>
      </c>
      <c r="B51" t="s">
        <v>220</v>
      </c>
    </row>
    <row r="52" spans="1:16" x14ac:dyDescent="0.15">
      <c r="A52" t="s">
        <v>221</v>
      </c>
      <c r="B52" t="s">
        <v>222</v>
      </c>
    </row>
    <row r="53" spans="1:16" x14ac:dyDescent="0.15">
      <c r="A53" t="s">
        <v>223</v>
      </c>
      <c r="B53" t="s">
        <v>224</v>
      </c>
    </row>
    <row r="54" spans="1:16" x14ac:dyDescent="0.15">
      <c r="A54" t="s">
        <v>225</v>
      </c>
      <c r="B54" t="s">
        <v>226</v>
      </c>
    </row>
    <row r="55" spans="1:16" x14ac:dyDescent="0.15">
      <c r="A55" t="s">
        <v>227</v>
      </c>
      <c r="B55" t="s">
        <v>228</v>
      </c>
    </row>
    <row r="56" spans="1:16" x14ac:dyDescent="0.15">
      <c r="A56" t="s">
        <v>229</v>
      </c>
      <c r="B56" t="s">
        <v>230</v>
      </c>
    </row>
    <row r="57" spans="1:16" x14ac:dyDescent="0.15">
      <c r="A57" t="s">
        <v>231</v>
      </c>
      <c r="B57" t="s">
        <v>232</v>
      </c>
    </row>
    <row r="58" spans="1:16" x14ac:dyDescent="0.15">
      <c r="A58" t="s">
        <v>233</v>
      </c>
      <c r="B58" t="s">
        <v>234</v>
      </c>
    </row>
    <row r="59" spans="1:16" x14ac:dyDescent="0.15">
      <c r="A59" t="s">
        <v>235</v>
      </c>
      <c r="B59" t="s">
        <v>236</v>
      </c>
    </row>
    <row r="60" spans="1:16" x14ac:dyDescent="0.15">
      <c r="A60" t="s">
        <v>237</v>
      </c>
      <c r="B60" t="s">
        <v>238</v>
      </c>
    </row>
    <row r="61" spans="1:16" x14ac:dyDescent="0.15">
      <c r="A61" t="s">
        <v>239</v>
      </c>
      <c r="B61" t="s">
        <v>240</v>
      </c>
    </row>
    <row r="62" spans="1:16" x14ac:dyDescent="0.15">
      <c r="A62" t="s">
        <v>241</v>
      </c>
      <c r="B62" t="s">
        <v>242</v>
      </c>
    </row>
    <row r="63" spans="1:16" x14ac:dyDescent="0.15">
      <c r="A63" t="s">
        <v>243</v>
      </c>
      <c r="B63" t="s">
        <v>244</v>
      </c>
    </row>
    <row r="64" spans="1:16" x14ac:dyDescent="0.15">
      <c r="A64" t="s">
        <v>245</v>
      </c>
      <c r="B64" t="s">
        <v>246</v>
      </c>
    </row>
    <row r="65" spans="1:2" x14ac:dyDescent="0.15">
      <c r="A65" t="s">
        <v>247</v>
      </c>
      <c r="B65" t="s">
        <v>248</v>
      </c>
    </row>
    <row r="66" spans="1:2" x14ac:dyDescent="0.15">
      <c r="A66" t="s">
        <v>249</v>
      </c>
      <c r="B66" t="s">
        <v>250</v>
      </c>
    </row>
    <row r="67" spans="1:2" x14ac:dyDescent="0.15">
      <c r="A67" t="s">
        <v>251</v>
      </c>
      <c r="B67" t="s">
        <v>250</v>
      </c>
    </row>
    <row r="68" spans="1:2" x14ac:dyDescent="0.15">
      <c r="A68" t="s">
        <v>252</v>
      </c>
      <c r="B68" t="s">
        <v>250</v>
      </c>
    </row>
    <row r="69" spans="1:2" x14ac:dyDescent="0.15">
      <c r="A69" t="s">
        <v>253</v>
      </c>
      <c r="B69" t="s">
        <v>250</v>
      </c>
    </row>
    <row r="70" spans="1:2" x14ac:dyDescent="0.15">
      <c r="A70" t="s">
        <v>254</v>
      </c>
      <c r="B70" t="s">
        <v>250</v>
      </c>
    </row>
    <row r="71" spans="1:2" x14ac:dyDescent="0.15">
      <c r="A71" t="s">
        <v>255</v>
      </c>
      <c r="B71" t="s">
        <v>250</v>
      </c>
    </row>
    <row r="72" spans="1:2" x14ac:dyDescent="0.15">
      <c r="A72" t="s">
        <v>256</v>
      </c>
      <c r="B72" t="s">
        <v>250</v>
      </c>
    </row>
    <row r="73" spans="1:2" x14ac:dyDescent="0.15">
      <c r="A73" t="s">
        <v>257</v>
      </c>
      <c r="B73" t="s">
        <v>250</v>
      </c>
    </row>
    <row r="74" spans="1:2" x14ac:dyDescent="0.15">
      <c r="A74" t="s">
        <v>258</v>
      </c>
      <c r="B74" t="s">
        <v>250</v>
      </c>
    </row>
    <row r="75" spans="1:2" x14ac:dyDescent="0.15">
      <c r="A75" t="s">
        <v>259</v>
      </c>
      <c r="B75" t="s">
        <v>250</v>
      </c>
    </row>
    <row r="76" spans="1:2" x14ac:dyDescent="0.15">
      <c r="A76" t="s">
        <v>260</v>
      </c>
      <c r="B76" t="s">
        <v>250</v>
      </c>
    </row>
    <row r="77" spans="1:2" x14ac:dyDescent="0.15">
      <c r="A77" t="s">
        <v>261</v>
      </c>
      <c r="B77" t="s">
        <v>250</v>
      </c>
    </row>
    <row r="78" spans="1:2" x14ac:dyDescent="0.15">
      <c r="A78" t="s">
        <v>262</v>
      </c>
      <c r="B78" t="s">
        <v>250</v>
      </c>
    </row>
    <row r="79" spans="1:2" x14ac:dyDescent="0.15">
      <c r="A79" t="s">
        <v>263</v>
      </c>
      <c r="B79" t="s">
        <v>250</v>
      </c>
    </row>
    <row r="80" spans="1:2" x14ac:dyDescent="0.15">
      <c r="A80" t="s">
        <v>264</v>
      </c>
      <c r="B80" t="s">
        <v>250</v>
      </c>
    </row>
    <row r="81" spans="1:2" x14ac:dyDescent="0.15">
      <c r="A81" t="s">
        <v>265</v>
      </c>
      <c r="B81" t="s">
        <v>250</v>
      </c>
    </row>
    <row r="82" spans="1:2" x14ac:dyDescent="0.15">
      <c r="A82" t="s">
        <v>266</v>
      </c>
      <c r="B82" t="s">
        <v>250</v>
      </c>
    </row>
    <row r="83" spans="1:2" x14ac:dyDescent="0.15">
      <c r="A83" t="s">
        <v>267</v>
      </c>
      <c r="B83" t="s">
        <v>250</v>
      </c>
    </row>
    <row r="84" spans="1:2" x14ac:dyDescent="0.15">
      <c r="A84" t="s">
        <v>268</v>
      </c>
      <c r="B84" t="s">
        <v>250</v>
      </c>
    </row>
    <row r="85" spans="1:2" x14ac:dyDescent="0.15">
      <c r="A85" t="s">
        <v>269</v>
      </c>
      <c r="B85" t="s">
        <v>250</v>
      </c>
    </row>
    <row r="86" spans="1:2" x14ac:dyDescent="0.15">
      <c r="A86" t="s">
        <v>270</v>
      </c>
      <c r="B86" t="s">
        <v>271</v>
      </c>
    </row>
    <row r="87" spans="1:2" x14ac:dyDescent="0.15">
      <c r="A87" t="s">
        <v>272</v>
      </c>
      <c r="B87" t="s">
        <v>271</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2021-02-03T03:03:09Z</cp:lastPrinted>
  <dcterms:created xsi:type="dcterms:W3CDTF">2020-12-15T03:36:11Z</dcterms:created>
  <dcterms:modified xsi:type="dcterms:W3CDTF">2021-02-20T02:23:44Z</dcterms:modified>
  <cp:category/>
</cp:coreProperties>
</file>