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7B3AC42B-C90F-4B35-825D-A71377F5CC56}" xr6:coauthVersionLast="47" xr6:coauthVersionMax="47" xr10:uidLastSave="{00000000-0000-0000-0000-000000000000}"/>
  <workbookProtection workbookAlgorithmName="SHA-512" workbookHashValue="J5oweYW4ts5p+dluxoJchWkopXr1uykeUZBev/ivB3fWgNsNjNTYhMslwLhKVHBIY0DD3MKc84rmUgzVWg0uNQ==" workbookSaltValue="0xXT3jeFxmTBcQlExcfSE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D10" i="4"/>
  <c r="P10" i="4"/>
  <c r="I10" i="4"/>
  <c r="B10" i="4"/>
  <c r="AT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<sst xmlns="http://schemas.openxmlformats.org/spreadsheetml/2006/main" count="253" uniqueCount="118">
  <si>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</si>
  <si>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</si>
  <si>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</si>
  <si>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</si>
  <si>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</si>
  <si>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</si>
  <si>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</si>
  <si>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</si>
  <si>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</si>
  <si>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</si>
  <si>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</si>
  <si>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</si>
  <si>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</si>
  <si>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</si>
  <si>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</si>
  <si>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</si>
  <si>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</si>
  <si>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</si>
  <si>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</si>
  <si>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</si>
  <si>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</si>
  <si>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</si>
  <si>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</si>
  <si>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</si>
  <si>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</si>
  <si>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</si>
  <si>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</si>
  <si>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</si>
  <si>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</si>
  <si>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</si>
  <si>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</si>
  <si>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</si>
  <si>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</si>
  <si>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</si>
  <si>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</si>
  <si>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</si>
  <si>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</si>
  <si>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</si>
  <si>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</si>
  <si>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</si>
  <si>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</si>
  <si>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</si>
  <si>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</si>
  <si>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</si>
  <si>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</si>
  <si>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</si>
  <si>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</si>
  <si>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</si>
  <si>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</si>
  <si>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</si>
  <si>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</si>
  <si>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</si>
  <si>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</si>
  <si>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</si>
  <si>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</si>
  <si>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</si>
  <si>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</si>
  <si>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</si>
  <si>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</si>
  <si>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</si>
  <si>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</si>
  <si>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</si>
  <si>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</si>
  <si>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</si>
  <si>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</si>
  <si>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</si>
  <si>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</si>
  <si>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</si>
  <si>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</si>
  <si>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</si>
  <si>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</si>
  <si>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</si>
  <si>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</si>
  <si>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</si>
  <si>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</si>
  <si>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</si>
  <si>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</si>
  <si>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</si>
  <si>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</si>
  <si>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</si>
  <si>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</si>
  <si>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</si>
  <si>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</si>
  <si>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</si>
  <si>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</si>
  <si>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</si>
  <si>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</si>
  <si>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</si>
  <si>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</si>
  <si>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</si>
  <si>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</si>
  <si>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</si>
  <si>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</si>
  <si>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</si>
  <si>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</si>
  <si>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</si>
  <si>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</si>
  <si>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</si>
  <si>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</si>
  <si>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</si>
  <si>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</si>
  <si>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</si>
  <si>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</si>
  <si>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</si>
  <si>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</si>
  <si>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</si>
  <si>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</si>
  <si>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</si>
  <si>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</si>
  <si>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</si>
  <si>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</si>
  <si>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</si>
  <si>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</si>
  <si>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</si>
  <si>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</si>
  <si>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①有形固定資産減価償却率は、先に企業会計として運営していた類似団体に比べて低いが、毎年約4%増えており増加傾向である。
②管渠老朽化率は、最も早いものが平成元年供用開始のため耐用年数を超えている管渠はない。今後、令和20年ころから耐用年数を超える管渠が出てくる。
③管渠改善率は、老朽化による改善は行っておらず、他事業に伴う管渠移設工事等がある。令和3年度はなかった。
　今後の課題として、公共下水道への接続ができない藤岡地域2処理区の維持管理費の増大、更新費用、運営方針を検討する必要がある。</t>
    <rPh sb="41" eb="43">
      <t>マイトシ</t>
    </rPh>
    <rPh sb="43" eb="44">
      <t>ヤク</t>
    </rPh>
    <rPh sb="46" eb="47">
      <t>フ</t>
    </rPh>
    <rPh sb="69" eb="70">
      <t>モット</t>
    </rPh>
    <rPh sb="71" eb="72">
      <t>ハヤ</t>
    </rPh>
    <phoneticPr fontId="4"/>
  </si>
  <si>
    <t>　本市の農業集落排水事業は、平成元年より供用開始し、6処理区、約96kmの管渠整備を行ってきた。現在整備は完了している。
　今後は、西方地域2処理区、大平地域2処理区を順次公共下水道への接続を予定しているため、接続時期までは大きな改修工事は行わず、維持していく必要がある。また、藤岡地域2処理区については、公共下水道まで距離があること、汚水処理手法が真空方式を採用していることから、公共下水道への接続はできない。今後の維持管理、運営方針が大きな課題である。</t>
    <rPh sb="84" eb="86">
      <t>ジュンジ</t>
    </rPh>
    <phoneticPr fontId="4"/>
  </si>
  <si>
    <t>①経常収支比率は100％以上、②累積欠損金比率は0％であるが、⑤経費回収率は、類似団体平均値は上回っている。しかし汚水処理費を使用料収入で70％程度しか賄えていない。不足する分は一般会計からの繰入金で補てんしており、適正な料金について上下水道調査委員会で検討している所である。
③流動比率は、昨年度より上がっているが、類似団体平均を下回っている。流動負債約2.1億円のうち企業債償還金が約1.9億円を占めており、償還の財源としては一般会計からの繰入金を充てている。
④企業債残高対事業規模比率は、新規の借入が無いため企業債残高は年々減少傾向である。
⑥汚水処理原価は、類似団体より低いが、使用料単価より高いため、経費削減や適正な料金負担等により減少させていく必要がある。
⑦6処理場により汚水処理を行っている。施設利用率は約60％であることから処理能力に対して余裕がある。
⑧水洗化率は70％後半台であり、今後も普及促進活動等により接続人口の向上に努める必要がある。
　今後の課題として、経費削減、使用料収入の確保により基準外繰入金を削減していくとともに、公共下水道への接続が可能な西方、大平地域の処理区域については計画的に準備を進め、施設の最適化を図る必要がある。</t>
    <rPh sb="39" eb="43">
      <t>ルイジダンタイ</t>
    </rPh>
    <rPh sb="43" eb="46">
      <t>ヘイキンチ</t>
    </rPh>
    <rPh sb="47" eb="49">
      <t>ウワマワ</t>
    </rPh>
    <rPh sb="108" eb="110">
      <t>テキセイ</t>
    </rPh>
    <rPh sb="151" eb="152">
      <t>ウエ</t>
    </rPh>
    <rPh sb="166" eb="167">
      <t>シタ</t>
    </rPh>
    <rPh sb="248" eb="250">
      <t>シンキ</t>
    </rPh>
    <rPh sb="251" eb="253">
      <t>カリイレ</t>
    </rPh>
    <rPh sb="254" eb="255">
      <t>ナ</t>
    </rPh>
    <rPh sb="264" eb="266">
      <t>ネンネン</t>
    </rPh>
    <rPh sb="268" eb="270">
      <t>ケイコウ</t>
    </rPh>
    <rPh sb="301" eb="302">
      <t>タカ</t>
    </rPh>
    <rPh sb="311" eb="313">
      <t>テキセイ</t>
    </rPh>
    <rPh sb="396" eb="398">
      <t>コウハン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</si>
</sst>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4C-4888-BF29-E5C472E241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3E4C-4888-BF29-E5C472E241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56.89</c:v>
                </c:pt>
                <c:pt idx="2">
                  <c:v>59.49</c:v>
                </c:pt>
                <c:pt idx="3">
                  <c:v>57.38</c:v>
                </c:pt>
                <c:pt idx="4">
                  <c:v>57.77</c:v>
                </c:pt>
              </c:numCache>
            </c:numRef>
          </c:val>
          <c:extLst>
            <c:ext xmlns:c16="http://schemas.microsoft.com/office/drawing/2014/chart" uri="{C3380CC4-5D6E-409C-BE32-E72D297353CC}">
              <c16:uniqueId val="{00000000-E6CF-4140-85A3-C8D091AD72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E6CF-4140-85A3-C8D091AD72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73.77</c:v>
                </c:pt>
                <c:pt idx="2">
                  <c:v>75</c:v>
                </c:pt>
                <c:pt idx="3">
                  <c:v>76.3</c:v>
                </c:pt>
                <c:pt idx="4">
                  <c:v>77.45</c:v>
                </c:pt>
              </c:numCache>
            </c:numRef>
          </c:val>
          <c:extLst>
            <c:ext xmlns:c16="http://schemas.microsoft.com/office/drawing/2014/chart" uri="{C3380CC4-5D6E-409C-BE32-E72D297353CC}">
              <c16:uniqueId val="{00000000-30C4-4F15-B26B-0BE3D7EBA2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30C4-4F15-B26B-0BE3D7EBA2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100.31</c:v>
                </c:pt>
                <c:pt idx="2">
                  <c:v>101.69</c:v>
                </c:pt>
                <c:pt idx="3">
                  <c:v>100</c:v>
                </c:pt>
                <c:pt idx="4">
                  <c:v>100.02</c:v>
                </c:pt>
              </c:numCache>
            </c:numRef>
          </c:val>
          <c:extLst>
            <c:ext xmlns:c16="http://schemas.microsoft.com/office/drawing/2014/chart" uri="{C3380CC4-5D6E-409C-BE32-E72D297353CC}">
              <c16:uniqueId val="{00000000-0E5D-4AFD-8FF8-135685B7B9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0E5D-4AFD-8FF8-135685B7B9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3.81</c:v>
                </c:pt>
                <c:pt idx="2">
                  <c:v>7.61</c:v>
                </c:pt>
                <c:pt idx="3">
                  <c:v>11.42</c:v>
                </c:pt>
                <c:pt idx="4">
                  <c:v>15.22</c:v>
                </c:pt>
              </c:numCache>
            </c:numRef>
          </c:val>
          <c:extLst>
            <c:ext xmlns:c16="http://schemas.microsoft.com/office/drawing/2014/chart" uri="{C3380CC4-5D6E-409C-BE32-E72D297353CC}">
              <c16:uniqueId val="{00000000-5BD8-492F-8BCD-D50E4531A5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5BD8-492F-8BCD-D50E4531A5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707-40D5-A44F-D79A18EF64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707-40D5-A44F-D79A18EF64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59-43CE-A1ED-8EB51367BD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7F59-43CE-A1ED-8EB51367BD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31.99</c:v>
                </c:pt>
                <c:pt idx="2">
                  <c:v>29.69</c:v>
                </c:pt>
                <c:pt idx="3">
                  <c:v>29.46</c:v>
                </c:pt>
                <c:pt idx="4">
                  <c:v>31.63</c:v>
                </c:pt>
              </c:numCache>
            </c:numRef>
          </c:val>
          <c:extLst>
            <c:ext xmlns:c16="http://schemas.microsoft.com/office/drawing/2014/chart" uri="{C3380CC4-5D6E-409C-BE32-E72D297353CC}">
              <c16:uniqueId val="{00000000-0E92-4C87-BFAF-6D77262996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0E92-4C87-BFAF-6D77262996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3322.1</c:v>
                </c:pt>
                <c:pt idx="2">
                  <c:v>3051.14</c:v>
                </c:pt>
                <c:pt idx="3">
                  <c:v>2735.25</c:v>
                </c:pt>
                <c:pt idx="4">
                  <c:v>2753.25</c:v>
                </c:pt>
              </c:numCache>
            </c:numRef>
          </c:val>
          <c:extLst>
            <c:ext xmlns:c16="http://schemas.microsoft.com/office/drawing/2014/chart" uri="{C3380CC4-5D6E-409C-BE32-E72D297353CC}">
              <c16:uniqueId val="{00000000-EBED-41D7-A09A-72D595057C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EBED-41D7-A09A-72D595057C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65.180000000000007</c:v>
                </c:pt>
                <c:pt idx="2">
                  <c:v>68.03</c:v>
                </c:pt>
                <c:pt idx="3">
                  <c:v>61.42</c:v>
                </c:pt>
                <c:pt idx="4">
                  <c:v>76.44</c:v>
                </c:pt>
              </c:numCache>
            </c:numRef>
          </c:val>
          <c:extLst>
            <c:ext xmlns:c16="http://schemas.microsoft.com/office/drawing/2014/chart" uri="{C3380CC4-5D6E-409C-BE32-E72D297353CC}">
              <c16:uniqueId val="{00000000-9E44-49BF-80D1-A276D93979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9E44-49BF-80D1-A276D93979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182.94</c:v>
                </c:pt>
                <c:pt idx="2">
                  <c:v>167.77</c:v>
                </c:pt>
                <c:pt idx="3">
                  <c:v>193.89</c:v>
                </c:pt>
                <c:pt idx="4">
                  <c:v>156.63999999999999</c:v>
                </c:pt>
              </c:numCache>
            </c:numRef>
          </c:val>
          <c:extLst>
            <c:ext xmlns:c16="http://schemas.microsoft.com/office/drawing/2014/chart" uri="{C3380CC4-5D6E-409C-BE32-E72D297353CC}">
              <c16:uniqueId val="{00000000-6EF4-4BF2-99F1-3361BFB877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6EF4-4BF2-99F1-3361BFB877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栃木市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156930</v>
      </c>
      <c r="AM8" s="42"/>
      <c r="AN8" s="42"/>
      <c r="AO8" s="42"/>
      <c r="AP8" s="42"/>
      <c r="AQ8" s="42"/>
      <c r="AR8" s="42"/>
      <c r="AS8" s="42"/>
      <c r="AT8" s="35">
        <f>データ!T6</f>
        <v>331.5</v>
      </c>
      <c r="AU8" s="35"/>
      <c r="AV8" s="35"/>
      <c r="AW8" s="35"/>
      <c r="AX8" s="35"/>
      <c r="AY8" s="35"/>
      <c r="AZ8" s="35"/>
      <c r="BA8" s="35"/>
      <c r="BB8" s="35">
        <f>データ!U6</f>
        <v>473.39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65.91</v>
      </c>
      <c r="J10" s="35"/>
      <c r="K10" s="35"/>
      <c r="L10" s="35"/>
      <c r="M10" s="35"/>
      <c r="N10" s="35"/>
      <c r="O10" s="35"/>
      <c r="P10" s="35">
        <f>データ!P6</f>
        <v>4.92</v>
      </c>
      <c r="Q10" s="35"/>
      <c r="R10" s="35"/>
      <c r="S10" s="35"/>
      <c r="T10" s="35"/>
      <c r="U10" s="35"/>
      <c r="V10" s="35"/>
      <c r="W10" s="35">
        <f>データ!Q6</f>
        <v>100</v>
      </c>
      <c r="X10" s="35"/>
      <c r="Y10" s="35"/>
      <c r="Z10" s="35"/>
      <c r="AA10" s="35"/>
      <c r="AB10" s="35"/>
      <c r="AC10" s="35"/>
      <c r="AD10" s="42">
        <f>データ!R6</f>
        <v>2679</v>
      </c>
      <c r="AE10" s="42"/>
      <c r="AF10" s="42"/>
      <c r="AG10" s="42"/>
      <c r="AH10" s="42"/>
      <c r="AI10" s="42"/>
      <c r="AJ10" s="42"/>
      <c r="AK10" s="2"/>
      <c r="AL10" s="42">
        <f>データ!V6</f>
        <v>7697</v>
      </c>
      <c r="AM10" s="42"/>
      <c r="AN10" s="42"/>
      <c r="AO10" s="42"/>
      <c r="AP10" s="42"/>
      <c r="AQ10" s="42"/>
      <c r="AR10" s="42"/>
      <c r="AS10" s="42"/>
      <c r="AT10" s="35">
        <f>データ!W6</f>
        <v>3.52</v>
      </c>
      <c r="AU10" s="35"/>
      <c r="AV10" s="35"/>
      <c r="AW10" s="35"/>
      <c r="AX10" s="35"/>
      <c r="AY10" s="35"/>
      <c r="AZ10" s="35"/>
      <c r="BA10" s="35"/>
      <c r="BB10" s="35">
        <f>データ!X6</f>
        <v>2186.65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cZ7gGmLasO81hDOp60kUMd/4QTgtkBJoH/3OAlp36rxCSI6SADSwT76/ogvy5J74Lhsfa2ITHLi8BtWnfMEsQA==" saltValue="umYbEC477fovab1M/Z1x4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92037</v>
      </c>
      <c r="D6" s="19">
        <f t="shared" si="3"/>
        <v>46</v>
      </c>
      <c r="E6" s="19">
        <f t="shared" si="3"/>
        <v>17</v>
      </c>
      <c r="F6" s="19">
        <f t="shared" si="3"/>
        <v>5</v>
      </c>
      <c r="G6" s="19">
        <f t="shared" si="3"/>
        <v>0</v>
      </c>
      <c r="H6" s="19" t="str">
        <f t="shared" si="3"/>
        <v>栃木県　栃木市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65.91</v>
      </c>
      <c r="P6" s="20">
        <f t="shared" si="3"/>
        <v>4.92</v>
      </c>
      <c r="Q6" s="20">
        <f t="shared" si="3"/>
        <v>100</v>
      </c>
      <c r="R6" s="20">
        <f t="shared" si="3"/>
        <v>2679</v>
      </c>
      <c r="S6" s="20">
        <f t="shared" si="3"/>
        <v>156930</v>
      </c>
      <c r="T6" s="20">
        <f t="shared" si="3"/>
        <v>331.5</v>
      </c>
      <c r="U6" s="20">
        <f t="shared" si="3"/>
        <v>473.39</v>
      </c>
      <c r="V6" s="20">
        <f t="shared" si="3"/>
        <v>7697</v>
      </c>
      <c r="W6" s="20">
        <f t="shared" si="3"/>
        <v>3.52</v>
      </c>
      <c r="X6" s="20">
        <f t="shared" si="3"/>
        <v>2186.65</v>
      </c>
      <c r="Y6" s="21" t="str">
        <f>IF(Y7="",NA(),Y7)</f>
        <v>-</v>
      </c>
      <c r="Z6" s="21">
        <f t="shared" ref="Z6:AH6" si="4">IF(Z7="",NA(),Z7)</f>
        <v>100.31</v>
      </c>
      <c r="AA6" s="21">
        <f t="shared" si="4"/>
        <v>101.69</v>
      </c>
      <c r="AB6" s="21">
        <f t="shared" si="4"/>
        <v>100</v>
      </c>
      <c r="AC6" s="21">
        <f t="shared" si="4"/>
        <v>100.02</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31.99</v>
      </c>
      <c r="AW6" s="21">
        <f t="shared" si="6"/>
        <v>29.69</v>
      </c>
      <c r="AX6" s="21">
        <f t="shared" si="6"/>
        <v>29.46</v>
      </c>
      <c r="AY6" s="21">
        <f t="shared" si="6"/>
        <v>31.63</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1">
        <f t="shared" ref="BG6:BO6" si="7">IF(BG7="",NA(),BG7)</f>
        <v>3322.1</v>
      </c>
      <c r="BH6" s="21">
        <f t="shared" si="7"/>
        <v>3051.14</v>
      </c>
      <c r="BI6" s="21">
        <f t="shared" si="7"/>
        <v>2735.25</v>
      </c>
      <c r="BJ6" s="21">
        <f t="shared" si="7"/>
        <v>2753.25</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65.180000000000007</v>
      </c>
      <c r="BS6" s="21">
        <f t="shared" si="8"/>
        <v>68.03</v>
      </c>
      <c r="BT6" s="21">
        <f t="shared" si="8"/>
        <v>61.42</v>
      </c>
      <c r="BU6" s="21">
        <f t="shared" si="8"/>
        <v>76.44</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182.94</v>
      </c>
      <c r="CD6" s="21">
        <f t="shared" si="9"/>
        <v>167.77</v>
      </c>
      <c r="CE6" s="21">
        <f t="shared" si="9"/>
        <v>193.89</v>
      </c>
      <c r="CF6" s="21">
        <f t="shared" si="9"/>
        <v>156.63999999999999</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56.89</v>
      </c>
      <c r="CO6" s="21">
        <f t="shared" si="10"/>
        <v>59.49</v>
      </c>
      <c r="CP6" s="21">
        <f t="shared" si="10"/>
        <v>57.38</v>
      </c>
      <c r="CQ6" s="21">
        <f t="shared" si="10"/>
        <v>57.77</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73.77</v>
      </c>
      <c r="CZ6" s="21">
        <f t="shared" si="11"/>
        <v>75</v>
      </c>
      <c r="DA6" s="21">
        <f t="shared" si="11"/>
        <v>76.3</v>
      </c>
      <c r="DB6" s="21">
        <f t="shared" si="11"/>
        <v>77.45</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3.81</v>
      </c>
      <c r="DK6" s="21">
        <f t="shared" si="12"/>
        <v>7.61</v>
      </c>
      <c r="DL6" s="21">
        <f t="shared" si="12"/>
        <v>11.42</v>
      </c>
      <c r="DM6" s="21">
        <f t="shared" si="12"/>
        <v>15.22</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1">
        <f t="shared" ref="EF6:EN6" si="14">IF(EF7="",NA(),EF7)</f>
        <v>0.1</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2">
      <c r="A7" s="14"/>
      <c r="B7" s="23">
        <v>2021</v>
      </c>
      <c r="C7" s="23">
        <v>92037</v>
      </c>
      <c r="D7" s="23">
        <v>46</v>
      </c>
      <c r="E7" s="23">
        <v>17</v>
      </c>
      <c r="F7" s="23">
        <v>5</v>
      </c>
      <c r="G7" s="23">
        <v>0</v>
      </c>
      <c r="H7" s="23" t="s">
        <v>96</v>
      </c>
      <c r="I7" s="23" t="s">
        <v>97</v>
      </c>
      <c r="J7" s="23" t="s">
        <v>98</v>
      </c>
      <c r="K7" s="23" t="s">
        <v>99</v>
      </c>
      <c r="L7" s="23" t="s">
        <v>100</v>
      </c>
      <c r="M7" s="23" t="s">
        <v>101</v>
      </c>
      <c r="N7" s="24" t="s">
        <v>102</v>
      </c>
      <c r="O7" s="24">
        <v>65.91</v>
      </c>
      <c r="P7" s="24">
        <v>4.92</v>
      </c>
      <c r="Q7" s="24">
        <v>100</v>
      </c>
      <c r="R7" s="24">
        <v>2679</v>
      </c>
      <c r="S7" s="24">
        <v>156930</v>
      </c>
      <c r="T7" s="24">
        <v>331.5</v>
      </c>
      <c r="U7" s="24">
        <v>473.39</v>
      </c>
      <c r="V7" s="24">
        <v>7697</v>
      </c>
      <c r="W7" s="24">
        <v>3.52</v>
      </c>
      <c r="X7" s="24">
        <v>2186.65</v>
      </c>
      <c r="Y7" s="24" t="s">
        <v>102</v>
      </c>
      <c r="Z7" s="24">
        <v>100.31</v>
      </c>
      <c r="AA7" s="24">
        <v>101.69</v>
      </c>
      <c r="AB7" s="24">
        <v>100</v>
      </c>
      <c r="AC7" s="24">
        <v>100.02</v>
      </c>
      <c r="AD7" s="24" t="s">
        <v>102</v>
      </c>
      <c r="AE7" s="24">
        <v>101.77</v>
      </c>
      <c r="AF7" s="24">
        <v>103.6</v>
      </c>
      <c r="AG7" s="24">
        <v>106.37</v>
      </c>
      <c r="AH7" s="24">
        <v>106.07</v>
      </c>
      <c r="AI7" s="24">
        <v>104.16</v>
      </c>
      <c r="AJ7" s="24" t="s">
        <v>102</v>
      </c>
      <c r="AK7" s="24">
        <v>0</v>
      </c>
      <c r="AL7" s="24">
        <v>0</v>
      </c>
      <c r="AM7" s="24">
        <v>0</v>
      </c>
      <c r="AN7" s="24">
        <v>0</v>
      </c>
      <c r="AO7" s="24" t="s">
        <v>102</v>
      </c>
      <c r="AP7" s="24">
        <v>227.4</v>
      </c>
      <c r="AQ7" s="24">
        <v>193.99</v>
      </c>
      <c r="AR7" s="24">
        <v>139.02000000000001</v>
      </c>
      <c r="AS7" s="24">
        <v>132.04</v>
      </c>
      <c r="AT7" s="24">
        <v>128.22999999999999</v>
      </c>
      <c r="AU7" s="24" t="s">
        <v>102</v>
      </c>
      <c r="AV7" s="24">
        <v>31.99</v>
      </c>
      <c r="AW7" s="24">
        <v>29.69</v>
      </c>
      <c r="AX7" s="24">
        <v>29.46</v>
      </c>
      <c r="AY7" s="24">
        <v>31.63</v>
      </c>
      <c r="AZ7" s="24" t="s">
        <v>102</v>
      </c>
      <c r="BA7" s="24">
        <v>29.54</v>
      </c>
      <c r="BB7" s="24">
        <v>26.99</v>
      </c>
      <c r="BC7" s="24">
        <v>29.13</v>
      </c>
      <c r="BD7" s="24">
        <v>35.69</v>
      </c>
      <c r="BE7" s="24">
        <v>34.770000000000003</v>
      </c>
      <c r="BF7" s="24" t="s">
        <v>102</v>
      </c>
      <c r="BG7" s="24">
        <v>3322.1</v>
      </c>
      <c r="BH7" s="24">
        <v>3051.14</v>
      </c>
      <c r="BI7" s="24">
        <v>2735.25</v>
      </c>
      <c r="BJ7" s="24">
        <v>2753.25</v>
      </c>
      <c r="BK7" s="24" t="s">
        <v>102</v>
      </c>
      <c r="BL7" s="24">
        <v>789.46</v>
      </c>
      <c r="BM7" s="24">
        <v>826.83</v>
      </c>
      <c r="BN7" s="24">
        <v>867.83</v>
      </c>
      <c r="BO7" s="24">
        <v>791.76</v>
      </c>
      <c r="BP7" s="24">
        <v>786.37</v>
      </c>
      <c r="BQ7" s="24" t="s">
        <v>102</v>
      </c>
      <c r="BR7" s="24">
        <v>65.180000000000007</v>
      </c>
      <c r="BS7" s="24">
        <v>68.03</v>
      </c>
      <c r="BT7" s="24">
        <v>61.42</v>
      </c>
      <c r="BU7" s="24">
        <v>76.44</v>
      </c>
      <c r="BV7" s="24" t="s">
        <v>102</v>
      </c>
      <c r="BW7" s="24">
        <v>57.77</v>
      </c>
      <c r="BX7" s="24">
        <v>57.31</v>
      </c>
      <c r="BY7" s="24">
        <v>57.08</v>
      </c>
      <c r="BZ7" s="24">
        <v>56.26</v>
      </c>
      <c r="CA7" s="24">
        <v>60.65</v>
      </c>
      <c r="CB7" s="24" t="s">
        <v>102</v>
      </c>
      <c r="CC7" s="24">
        <v>182.94</v>
      </c>
      <c r="CD7" s="24">
        <v>167.77</v>
      </c>
      <c r="CE7" s="24">
        <v>193.89</v>
      </c>
      <c r="CF7" s="24">
        <v>156.63999999999999</v>
      </c>
      <c r="CG7" s="24" t="s">
        <v>102</v>
      </c>
      <c r="CH7" s="24">
        <v>274.35000000000002</v>
      </c>
      <c r="CI7" s="24">
        <v>273.52</v>
      </c>
      <c r="CJ7" s="24">
        <v>274.99</v>
      </c>
      <c r="CK7" s="24">
        <v>282.08999999999997</v>
      </c>
      <c r="CL7" s="24">
        <v>256.97000000000003</v>
      </c>
      <c r="CM7" s="24" t="s">
        <v>102</v>
      </c>
      <c r="CN7" s="24">
        <v>56.89</v>
      </c>
      <c r="CO7" s="24">
        <v>59.49</v>
      </c>
      <c r="CP7" s="24">
        <v>57.38</v>
      </c>
      <c r="CQ7" s="24">
        <v>57.77</v>
      </c>
      <c r="CR7" s="24" t="s">
        <v>102</v>
      </c>
      <c r="CS7" s="24">
        <v>50.68</v>
      </c>
      <c r="CT7" s="24">
        <v>50.14</v>
      </c>
      <c r="CU7" s="24">
        <v>54.83</v>
      </c>
      <c r="CV7" s="24">
        <v>66.53</v>
      </c>
      <c r="CW7" s="24">
        <v>61.14</v>
      </c>
      <c r="CX7" s="24" t="s">
        <v>102</v>
      </c>
      <c r="CY7" s="24">
        <v>73.77</v>
      </c>
      <c r="CZ7" s="24">
        <v>75</v>
      </c>
      <c r="DA7" s="24">
        <v>76.3</v>
      </c>
      <c r="DB7" s="24">
        <v>77.45</v>
      </c>
      <c r="DC7" s="24" t="s">
        <v>102</v>
      </c>
      <c r="DD7" s="24">
        <v>84.86</v>
      </c>
      <c r="DE7" s="24">
        <v>84.98</v>
      </c>
      <c r="DF7" s="24">
        <v>84.7</v>
      </c>
      <c r="DG7" s="24">
        <v>84.67</v>
      </c>
      <c r="DH7" s="24">
        <v>86.91</v>
      </c>
      <c r="DI7" s="24" t="s">
        <v>102</v>
      </c>
      <c r="DJ7" s="24">
        <v>3.81</v>
      </c>
      <c r="DK7" s="24">
        <v>7.61</v>
      </c>
      <c r="DL7" s="24">
        <v>11.42</v>
      </c>
      <c r="DM7" s="24">
        <v>15.22</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0.1</v>
      </c>
      <c r="EG7" s="24">
        <v>0</v>
      </c>
      <c r="EH7" s="24">
        <v>0</v>
      </c>
      <c r="EI7" s="24">
        <v>0</v>
      </c>
      <c r="EJ7" s="24" t="s">
        <v>102</v>
      </c>
      <c r="EK7" s="24">
        <v>0.01</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2023-01-12T23:43:21Z</dcterms:created>
  <dcterms:modified xsi:type="dcterms:W3CDTF">2023-01-31T04:39:32Z</dcterms:modified>
  <cp:category/>
</cp:coreProperties>
</file>