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7qHS6lWDR9lAV3Nl40TXGqyLzda+FE1MxN01ruLNYzsHsvepqWVhBobs8SDuWlup4bUArL/rNg1pQ1w+56FLog==" workbookSaltValue="ehbW3YM4THOs29J+7XHt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<sst xmlns="http://schemas.openxmlformats.org/spreadsheetml/2006/main" count="220" uniqueCount="108">
  <si>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</si>
  <si>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</si>
  <si>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</si>
  <si>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</si>
  <si>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</si>
  <si>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</si>
  <si>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</si>
  <si>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</si>
  <si>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</si>
  <si>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</si>
  <si>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</si>
  <si>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</si>
  <si>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</si>
  <si>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</si>
  <si>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</si>
  <si>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</si>
  <si>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</si>
  <si>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</si>
  <si>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</si>
  <si>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</si>
  <si>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</si>
  <si>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</si>
  <si>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</si>
  <si>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</si>
  <si>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</si>
  <si>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</si>
  <si>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</si>
  <si>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</si>
  <si>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</si>
  <si>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</si>
  <si>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</si>
  <si>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</si>
  <si>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</si>
  <si>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</si>
  <si>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</si>
  <si>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</si>
  <si>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</si>
  <si>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</si>
  <si>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</si>
  <si>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</si>
  <si>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</si>
  <si>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</si>
  <si>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</si>
  <si>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</si>
  <si>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</si>
  <si>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</si>
  <si>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</si>
  <si>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</si>
  <si>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</si>
  <si>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</si>
  <si>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</si>
  <si>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</si>
  <si>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</si>
  <si>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</si>
  <si>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</si>
  <si>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</si>
  <si>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</si>
  <si>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</si>
  <si>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</si>
  <si>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</si>
  <si>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</si>
  <si>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</si>
  <si>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</si>
  <si>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</si>
  <si>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</si>
  <si>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</si>
  <si>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</si>
  <si>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</si>
  <si>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</si>
  <si>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</si>
  <si>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</si>
  <si>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</si>
  <si>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</si>
  <si>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</si>
  <si>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</si>
  <si>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</si>
  <si>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</si>
  <si>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</si>
  <si>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</si>
  <si>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</si>
  <si>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</si>
  <si>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</si>
  <si>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</si>
  <si>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</si>
  <si>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</si>
  <si>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</si>
  <si>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</si>
  <si>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</si>
  <si>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</si>
  <si>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</si>
  <si>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</si>
  <si>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</si>
  <si>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</si>
  <si>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</si>
  <si>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</si>
  <si>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</si>
  <si>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</si>
  <si>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</si>
  <si>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</si>
  <si>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</si>
  <si>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</si>
  <si>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</si>
  <si>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</si>
  <si>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</si>
  <si>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</si>
  <si>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現在は、健全な経営が行われているといえるが、料金改定の影響や、給水人口の減少により、更なる給水収益の減少が見込まれる。
　また、修繕費、動力費等費用の増加及び老朽化した施設・管路の更新等に伴う建設改良費の増加が見込まれる。
　今後は、給水収益を適切に確保する一方、水道ビジョンの施設設備計画に基づいた、施設・管路の更新を行うとともに、効率的な漏水対策を行い、経営の健全化・効率化を図りながら、安定した事業運営を持続していく。</t>
    <rPh sb="1" eb="3">
      <t>ゲンザイ</t>
    </rPh>
    <rPh sb="5" eb="7">
      <t>ケンゼン</t>
    </rPh>
    <rPh sb="8" eb="10">
      <t>ケイエイ</t>
    </rPh>
    <rPh sb="11" eb="12">
      <t>オコナ</t>
    </rPh>
    <rPh sb="23" eb="25">
      <t>リョウキン</t>
    </rPh>
    <rPh sb="25" eb="27">
      <t>カイテイ</t>
    </rPh>
    <rPh sb="28" eb="30">
      <t>エイキョウ</t>
    </rPh>
    <rPh sb="32" eb="34">
      <t>キュウスイ</t>
    </rPh>
    <rPh sb="34" eb="36">
      <t>ジンコウ</t>
    </rPh>
    <rPh sb="37" eb="39">
      <t>ゲンショウ</t>
    </rPh>
    <rPh sb="43" eb="44">
      <t>サラ</t>
    </rPh>
    <rPh sb="46" eb="48">
      <t>キュウスイ</t>
    </rPh>
    <rPh sb="48" eb="50">
      <t>シュウエキ</t>
    </rPh>
    <rPh sb="51" eb="53">
      <t>ゲンショウ</t>
    </rPh>
    <rPh sb="54" eb="56">
      <t>ミコ</t>
    </rPh>
    <rPh sb="65" eb="68">
      <t>シュウゼンヒ</t>
    </rPh>
    <rPh sb="69" eb="71">
      <t>ドウリョク</t>
    </rPh>
    <rPh sb="71" eb="72">
      <t>ヒ</t>
    </rPh>
    <rPh sb="72" eb="73">
      <t>トウ</t>
    </rPh>
    <rPh sb="73" eb="75">
      <t>ヒヨウ</t>
    </rPh>
    <rPh sb="76" eb="78">
      <t>ゾウカ</t>
    </rPh>
    <rPh sb="78" eb="79">
      <t>オヨ</t>
    </rPh>
    <rPh sb="80" eb="83">
      <t>ロウキュウカ</t>
    </rPh>
    <rPh sb="85" eb="87">
      <t>シセツ</t>
    </rPh>
    <rPh sb="88" eb="90">
      <t>カンロ</t>
    </rPh>
    <rPh sb="91" eb="93">
      <t>コウシン</t>
    </rPh>
    <rPh sb="93" eb="94">
      <t>トウ</t>
    </rPh>
    <rPh sb="95" eb="96">
      <t>トモナ</t>
    </rPh>
    <rPh sb="97" eb="99">
      <t>ケンセツ</t>
    </rPh>
    <rPh sb="99" eb="101">
      <t>カイリョウ</t>
    </rPh>
    <rPh sb="101" eb="102">
      <t>ヒ</t>
    </rPh>
    <rPh sb="103" eb="105">
      <t>ゾウカ</t>
    </rPh>
    <rPh sb="106" eb="108">
      <t>ミコ</t>
    </rPh>
    <rPh sb="114" eb="116">
      <t>コンゴ</t>
    </rPh>
    <rPh sb="118" eb="120">
      <t>キュウスイ</t>
    </rPh>
    <rPh sb="120" eb="122">
      <t>シュウエキ</t>
    </rPh>
    <rPh sb="123" eb="125">
      <t>テキセツ</t>
    </rPh>
    <rPh sb="126" eb="128">
      <t>カクホ</t>
    </rPh>
    <rPh sb="130" eb="132">
      <t>イッポウ</t>
    </rPh>
    <rPh sb="133" eb="135">
      <t>スイドウ</t>
    </rPh>
    <rPh sb="140" eb="142">
      <t>シセツ</t>
    </rPh>
    <rPh sb="142" eb="144">
      <t>セツビ</t>
    </rPh>
    <rPh sb="144" eb="146">
      <t>ケイカク</t>
    </rPh>
    <rPh sb="147" eb="148">
      <t>モト</t>
    </rPh>
    <rPh sb="152" eb="154">
      <t>シセツ</t>
    </rPh>
    <rPh sb="155" eb="157">
      <t>カンロ</t>
    </rPh>
    <rPh sb="158" eb="160">
      <t>コウシン</t>
    </rPh>
    <rPh sb="161" eb="162">
      <t>オコナ</t>
    </rPh>
    <rPh sb="168" eb="171">
      <t>コウリツテキ</t>
    </rPh>
    <rPh sb="172" eb="174">
      <t>ロウスイ</t>
    </rPh>
    <rPh sb="174" eb="176">
      <t>タイサク</t>
    </rPh>
    <rPh sb="177" eb="178">
      <t>オコナ</t>
    </rPh>
    <rPh sb="180" eb="182">
      <t>ケイエイ</t>
    </rPh>
    <rPh sb="183" eb="186">
      <t>ケンゼンカ</t>
    </rPh>
    <rPh sb="187" eb="190">
      <t>コウリツカ</t>
    </rPh>
    <rPh sb="191" eb="192">
      <t>ハカ</t>
    </rPh>
    <rPh sb="197" eb="199">
      <t>アンテイ</t>
    </rPh>
    <rPh sb="201" eb="203">
      <t>ジギョウ</t>
    </rPh>
    <rPh sb="203" eb="205">
      <t>ウンエイ</t>
    </rPh>
    <rPh sb="206" eb="208">
      <t>ジゾク</t>
    </rPh>
    <phoneticPr fontId="4"/>
  </si>
  <si>
    <t>　①有形固定資産減価償却率、②管路経年化率はともに増加し、老朽化が進んでいる。
　③管路更新率は5年連続で上昇しているものの、近年は未普及地域解消事業に伴う新規布設を重点的に行ってきたため、類似団体及び、全国平均より下回っている。
　H30年度、水道ビジョンの中で、施設整備計画を策定し、施設、管路等の実際に使用可能な年数（目標耐用年数）を設定した。法定耐用年数を超えて施設や管路等を使用するため、今後も①有形固定資産減価償却率、②管路経年化率ともに増加するが、施設整備計画に基づき、効率的な施設や管路の更新を行っていく。</t>
    <rPh sb="2" eb="8">
      <t>ユウケイコテイシサン</t>
    </rPh>
    <rPh sb="8" eb="10">
      <t>ゲンカ</t>
    </rPh>
    <rPh sb="10" eb="12">
      <t>ショウキャク</t>
    </rPh>
    <rPh sb="12" eb="13">
      <t>リツ</t>
    </rPh>
    <rPh sb="15" eb="17">
      <t>カンロ</t>
    </rPh>
    <rPh sb="17" eb="20">
      <t>ケイネンカ</t>
    </rPh>
    <rPh sb="20" eb="21">
      <t>リツ</t>
    </rPh>
    <rPh sb="25" eb="27">
      <t>ゾウカ</t>
    </rPh>
    <rPh sb="29" eb="32">
      <t>ロウキュウカ</t>
    </rPh>
    <rPh sb="33" eb="34">
      <t>スス</t>
    </rPh>
    <rPh sb="42" eb="44">
      <t>カンロ</t>
    </rPh>
    <rPh sb="44" eb="46">
      <t>コウシン</t>
    </rPh>
    <rPh sb="46" eb="47">
      <t>リツ</t>
    </rPh>
    <rPh sb="49" eb="50">
      <t>ネン</t>
    </rPh>
    <rPh sb="50" eb="52">
      <t>レンゾク</t>
    </rPh>
    <rPh sb="53" eb="55">
      <t>ジョウショウ</t>
    </rPh>
    <rPh sb="120" eb="121">
      <t>ネン</t>
    </rPh>
    <rPh sb="123" eb="125">
      <t>スイドウ</t>
    </rPh>
    <rPh sb="130" eb="131">
      <t>ナカ</t>
    </rPh>
    <rPh sb="133" eb="135">
      <t>シセツ</t>
    </rPh>
    <rPh sb="135" eb="137">
      <t>セイビ</t>
    </rPh>
    <rPh sb="137" eb="139">
      <t>ケイカク</t>
    </rPh>
    <rPh sb="140" eb="142">
      <t>サクテイ</t>
    </rPh>
    <rPh sb="144" eb="146">
      <t>シセツ</t>
    </rPh>
    <rPh sb="151" eb="153">
      <t>ジッサイ</t>
    </rPh>
    <rPh sb="154" eb="156">
      <t>シヨウ</t>
    </rPh>
    <rPh sb="156" eb="158">
      <t>カノウ</t>
    </rPh>
    <rPh sb="159" eb="161">
      <t>ネンスウ</t>
    </rPh>
    <rPh sb="162" eb="164">
      <t>モクヒョウ</t>
    </rPh>
    <rPh sb="164" eb="166">
      <t>タイヨウ</t>
    </rPh>
    <rPh sb="166" eb="168">
      <t>ネンスウ</t>
    </rPh>
    <rPh sb="170" eb="172">
      <t>セッテイ</t>
    </rPh>
    <rPh sb="175" eb="177">
      <t>ホウテイ</t>
    </rPh>
    <rPh sb="177" eb="179">
      <t>タイヨウ</t>
    </rPh>
    <rPh sb="179" eb="181">
      <t>ネンスウ</t>
    </rPh>
    <rPh sb="182" eb="183">
      <t>コ</t>
    </rPh>
    <rPh sb="185" eb="187">
      <t>シセツ</t>
    </rPh>
    <rPh sb="188" eb="190">
      <t>カンロ</t>
    </rPh>
    <rPh sb="190" eb="191">
      <t>トウ</t>
    </rPh>
    <rPh sb="192" eb="194">
      <t>シヨウ</t>
    </rPh>
    <rPh sb="199" eb="201">
      <t>コンゴ</t>
    </rPh>
    <rPh sb="225" eb="227">
      <t>ゾウカ</t>
    </rPh>
    <rPh sb="231" eb="233">
      <t>シセツ</t>
    </rPh>
    <rPh sb="233" eb="235">
      <t>セイビ</t>
    </rPh>
    <rPh sb="235" eb="237">
      <t>ケイカク</t>
    </rPh>
    <rPh sb="238" eb="239">
      <t>モト</t>
    </rPh>
    <rPh sb="242" eb="245">
      <t>コウリツテキ</t>
    </rPh>
    <rPh sb="246" eb="248">
      <t>シセツ</t>
    </rPh>
    <rPh sb="249" eb="251">
      <t>カンロ</t>
    </rPh>
    <rPh sb="252" eb="254">
      <t>コウシン</t>
    </rPh>
    <rPh sb="255" eb="256">
      <t>オコナ</t>
    </rPh>
    <phoneticPr fontId="4"/>
  </si>
  <si>
    <t xml:space="preserve"> ①経常収支比率及び⑤料金回収率は100％を上回っていると同時に、②累積欠損金比率は0％であり、健全な経営を行っているといえる。
　しかし、①経常収支比率及び⑤料金回収率が2年連続で減少しており、⑥給水原価は2年連続で増加している。
　理由としては、H27年の水道料金改定に伴う激変緩和措置が最終段階になったことによる給水収益の減少、並びに、給・配水管等の漏水修繕費及び動力費の増加による経常収支の悪化が挙げられる。
　③流動比率は、昨年より増加し、類似団体の平均を上回ったが、給水収益の減少等により、流動資産である現金が年々減少しているため、今後も更なる費用削減等により、健全な経営を維持していく必要がある。
　④企業債残高対給水収益比率は、類似団体平均より高い数値であるが、企業債の借り入れの抑制により、企業債残高が減少し、5年連続して減少している。
　⑦施設利用率は、類似団体平均より高く、施設の利用状況や規模は適正と考えられるが、⑧有収率は、類似団体及び全国平均より大きく下回っている。主に漏水が原因であり、今後も漏水調査等を行いながら、地道に老朽管の更新を継続していく必要がある。
　</t>
    <rPh sb="8" eb="9">
      <t>オヨ</t>
    </rPh>
    <rPh sb="77" eb="78">
      <t>オヨ</t>
    </rPh>
    <rPh sb="87" eb="88">
      <t>ネン</t>
    </rPh>
    <rPh sb="88" eb="90">
      <t>レンゾク</t>
    </rPh>
    <rPh sb="91" eb="93">
      <t>ゲンショウ</t>
    </rPh>
    <rPh sb="99" eb="101">
      <t>キュウスイ</t>
    </rPh>
    <rPh sb="101" eb="103">
      <t>ゲンカ</t>
    </rPh>
    <rPh sb="105" eb="106">
      <t>ネン</t>
    </rPh>
    <rPh sb="106" eb="108">
      <t>レンゾク</t>
    </rPh>
    <rPh sb="109" eb="111">
      <t>ゾウカ</t>
    </rPh>
    <rPh sb="118" eb="120">
      <t>リユウ</t>
    </rPh>
    <rPh sb="128" eb="129">
      <t>ネン</t>
    </rPh>
    <rPh sb="130" eb="132">
      <t>スイドウ</t>
    </rPh>
    <rPh sb="132" eb="134">
      <t>リョウキン</t>
    </rPh>
    <rPh sb="134" eb="136">
      <t>カイテイ</t>
    </rPh>
    <rPh sb="137" eb="138">
      <t>トモナ</t>
    </rPh>
    <rPh sb="139" eb="141">
      <t>ゲキヘン</t>
    </rPh>
    <rPh sb="141" eb="143">
      <t>カンワ</t>
    </rPh>
    <rPh sb="143" eb="145">
      <t>ソチ</t>
    </rPh>
    <rPh sb="146" eb="148">
      <t>サイシュウ</t>
    </rPh>
    <rPh sb="148" eb="150">
      <t>ダンカイ</t>
    </rPh>
    <rPh sb="159" eb="161">
      <t>キュウスイ</t>
    </rPh>
    <rPh sb="161" eb="163">
      <t>シュウエキ</t>
    </rPh>
    <rPh sb="164" eb="166">
      <t>ゲンショウ</t>
    </rPh>
    <rPh sb="167" eb="168">
      <t>ナラ</t>
    </rPh>
    <rPh sb="171" eb="172">
      <t>キュウ</t>
    </rPh>
    <rPh sb="173" eb="175">
      <t>ハイスイ</t>
    </rPh>
    <rPh sb="175" eb="176">
      <t>カン</t>
    </rPh>
    <rPh sb="176" eb="177">
      <t>トウ</t>
    </rPh>
    <rPh sb="178" eb="180">
      <t>ロウスイ</t>
    </rPh>
    <rPh sb="180" eb="183">
      <t>シュウゼンヒ</t>
    </rPh>
    <rPh sb="183" eb="184">
      <t>オヨ</t>
    </rPh>
    <rPh sb="185" eb="187">
      <t>ドウリョク</t>
    </rPh>
    <rPh sb="187" eb="188">
      <t>ヒ</t>
    </rPh>
    <rPh sb="189" eb="191">
      <t>ゾウカ</t>
    </rPh>
    <rPh sb="194" eb="196">
      <t>ケイジョウ</t>
    </rPh>
    <rPh sb="196" eb="198">
      <t>シュウシ</t>
    </rPh>
    <rPh sb="199" eb="201">
      <t>アッカ</t>
    </rPh>
    <rPh sb="202" eb="203">
      <t>ア</t>
    </rPh>
    <rPh sb="211" eb="213">
      <t>リュウドウ</t>
    </rPh>
    <rPh sb="213" eb="215">
      <t>ヒリツ</t>
    </rPh>
    <rPh sb="217" eb="219">
      <t>サクネン</t>
    </rPh>
    <rPh sb="221" eb="223">
      <t>ゾウカ</t>
    </rPh>
    <rPh sb="225" eb="227">
      <t>ルイジ</t>
    </rPh>
    <rPh sb="227" eb="229">
      <t>ダンタイ</t>
    </rPh>
    <rPh sb="230" eb="232">
      <t>ヘイキン</t>
    </rPh>
    <rPh sb="233" eb="235">
      <t>ウワマワ</t>
    </rPh>
    <rPh sb="239" eb="241">
      <t>キュウスイ</t>
    </rPh>
    <rPh sb="241" eb="243">
      <t>シュウエキ</t>
    </rPh>
    <rPh sb="244" eb="246">
      <t>ゲンショウ</t>
    </rPh>
    <rPh sb="246" eb="247">
      <t>トウ</t>
    </rPh>
    <rPh sb="251" eb="253">
      <t>リュウドウ</t>
    </rPh>
    <rPh sb="253" eb="255">
      <t>シサン</t>
    </rPh>
    <rPh sb="258" eb="260">
      <t>ゲンキン</t>
    </rPh>
    <rPh sb="261" eb="263">
      <t>ネンネン</t>
    </rPh>
    <rPh sb="263" eb="265">
      <t>ゲンショウ</t>
    </rPh>
    <rPh sb="272" eb="274">
      <t>コンゴ</t>
    </rPh>
    <rPh sb="275" eb="276">
      <t>サラ</t>
    </rPh>
    <rPh sb="278" eb="280">
      <t>ヒヨウ</t>
    </rPh>
    <rPh sb="280" eb="282">
      <t>サクゲン</t>
    </rPh>
    <rPh sb="282" eb="283">
      <t>トウ</t>
    </rPh>
    <rPh sb="287" eb="289">
      <t>ケンゼン</t>
    </rPh>
    <rPh sb="290" eb="292">
      <t>ケイエイ</t>
    </rPh>
    <rPh sb="293" eb="295">
      <t>イジ</t>
    </rPh>
    <rPh sb="299" eb="301">
      <t>ヒツヨウ</t>
    </rPh>
    <rPh sb="308" eb="310">
      <t>キギョウ</t>
    </rPh>
    <rPh sb="310" eb="311">
      <t>サイ</t>
    </rPh>
    <rPh sb="311" eb="313">
      <t>ザンダカ</t>
    </rPh>
    <rPh sb="313" eb="314">
      <t>タイ</t>
    </rPh>
    <rPh sb="314" eb="316">
      <t>キュウスイ</t>
    </rPh>
    <rPh sb="316" eb="318">
      <t>シュウエキ</t>
    </rPh>
    <rPh sb="318" eb="320">
      <t>ヒリツ</t>
    </rPh>
    <rPh sb="322" eb="324">
      <t>ルイジ</t>
    </rPh>
    <rPh sb="324" eb="326">
      <t>ダンタイ</t>
    </rPh>
    <rPh sb="326" eb="328">
      <t>ヘイキン</t>
    </rPh>
    <rPh sb="330" eb="331">
      <t>タカ</t>
    </rPh>
    <rPh sb="332" eb="334">
      <t>スウチ</t>
    </rPh>
    <rPh sb="339" eb="341">
      <t>キギョウ</t>
    </rPh>
    <rPh sb="341" eb="342">
      <t>サイ</t>
    </rPh>
    <rPh sb="343" eb="344">
      <t>カ</t>
    </rPh>
    <rPh sb="345" eb="346">
      <t>イ</t>
    </rPh>
    <rPh sb="348" eb="350">
      <t>ヨクセイ</t>
    </rPh>
    <rPh sb="354" eb="356">
      <t>キギョウ</t>
    </rPh>
    <rPh sb="356" eb="357">
      <t>サイ</t>
    </rPh>
    <rPh sb="357" eb="359">
      <t>ザンダカ</t>
    </rPh>
    <rPh sb="360" eb="362">
      <t>ゲンショウ</t>
    </rPh>
    <rPh sb="380" eb="382">
      <t>シセツ</t>
    </rPh>
    <rPh sb="382" eb="384">
      <t>リヨウ</t>
    </rPh>
    <rPh sb="384" eb="385">
      <t>リツ</t>
    </rPh>
    <rPh sb="387" eb="391">
      <t>ルイジダンタイ</t>
    </rPh>
    <rPh sb="391" eb="393">
      <t>ヘイキン</t>
    </rPh>
    <rPh sb="395" eb="396">
      <t>タカ</t>
    </rPh>
    <rPh sb="398" eb="400">
      <t>シセツ</t>
    </rPh>
    <rPh sb="401" eb="403">
      <t>リヨウ</t>
    </rPh>
    <rPh sb="403" eb="405">
      <t>ジョウキョウ</t>
    </rPh>
    <rPh sb="406" eb="408">
      <t>キボ</t>
    </rPh>
    <rPh sb="409" eb="411">
      <t>テキセイ</t>
    </rPh>
    <rPh sb="412" eb="413">
      <t>カンガ</t>
    </rPh>
    <rPh sb="420" eb="423">
      <t>ユウシュウリツ</t>
    </rPh>
    <rPh sb="425" eb="427">
      <t>ルイジ</t>
    </rPh>
    <rPh sb="427" eb="429">
      <t>ダンタイ</t>
    </rPh>
    <rPh sb="429" eb="430">
      <t>オヨ</t>
    </rPh>
    <rPh sb="431" eb="433">
      <t>ゼンコク</t>
    </rPh>
    <rPh sb="433" eb="435">
      <t>ヘイキン</t>
    </rPh>
    <rPh sb="437" eb="438">
      <t>オオ</t>
    </rPh>
    <rPh sb="440" eb="442">
      <t>シタマワ</t>
    </rPh>
    <rPh sb="447" eb="448">
      <t>オモ</t>
    </rPh>
    <rPh sb="449" eb="451">
      <t>ロウスイ</t>
    </rPh>
    <rPh sb="452" eb="454">
      <t>ゲンイン</t>
    </rPh>
    <rPh sb="458" eb="460">
      <t>コンゴ</t>
    </rPh>
    <rPh sb="461" eb="463">
      <t>ロウスイ</t>
    </rPh>
    <rPh sb="463" eb="465">
      <t>チョウサ</t>
    </rPh>
    <rPh sb="465" eb="466">
      <t>トウ</t>
    </rPh>
    <rPh sb="467" eb="468">
      <t>オコナ</t>
    </rPh>
    <rPh sb="473" eb="475">
      <t>ジミチ</t>
    </rPh>
    <rPh sb="476" eb="478">
      <t>ロウキュウ</t>
    </rPh>
    <rPh sb="478" eb="479">
      <t>カン</t>
    </rPh>
    <rPh sb="480" eb="482">
      <t>コウシン</t>
    </rPh>
    <rPh sb="483" eb="485">
      <t>ケイゾク</t>
    </rPh>
    <rPh sb="489" eb="4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</si>
</sst>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0.39</c:v>
                </c:pt>
                <c:pt idx="2">
                  <c:v>0.43</c:v>
                </c:pt>
                <c:pt idx="3">
                  <c:v>0.48</c:v>
                </c:pt>
                <c:pt idx="4">
                  <c:v>0.64</c:v>
                </c:pt>
              </c:numCache>
            </c:numRef>
          </c:val>
          <c:extLst>
            <c:ext xmlns:c16="http://schemas.microsoft.com/office/drawing/2014/chart" uri="{C3380CC4-5D6E-409C-BE32-E72D297353CC}">
              <c16:uniqueId val="{00000000-B6F1-437B-8909-AFBDCD0712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B6F1-437B-8909-AFBDCD0712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80.86</c:v>
                </c:pt>
                <c:pt idx="1">
                  <c:v>83.85</c:v>
                </c:pt>
                <c:pt idx="2">
                  <c:v>67.790000000000006</c:v>
                </c:pt>
                <c:pt idx="3">
                  <c:v>70.37</c:v>
                </c:pt>
                <c:pt idx="4">
                  <c:v>70.650000000000006</c:v>
                </c:pt>
              </c:numCache>
            </c:numRef>
          </c:val>
          <c:extLst>
            <c:ext xmlns:c16="http://schemas.microsoft.com/office/drawing/2014/chart" uri="{C3380CC4-5D6E-409C-BE32-E72D297353CC}">
              <c16:uniqueId val="{00000000-C17C-40EA-A494-D1C00DB30C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C17C-40EA-A494-D1C00DB30C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76.069999999999993</c:v>
                </c:pt>
                <c:pt idx="1">
                  <c:v>75.819999999999993</c:v>
                </c:pt>
                <c:pt idx="2">
                  <c:v>76.459999999999994</c:v>
                </c:pt>
                <c:pt idx="3">
                  <c:v>74.05</c:v>
                </c:pt>
                <c:pt idx="4">
                  <c:v>73.92</c:v>
                </c:pt>
              </c:numCache>
            </c:numRef>
          </c:val>
          <c:extLst>
            <c:ext xmlns:c16="http://schemas.microsoft.com/office/drawing/2014/chart" uri="{C3380CC4-5D6E-409C-BE32-E72D297353CC}">
              <c16:uniqueId val="{00000000-F80C-4547-BEB0-4542694DEF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F80C-4547-BEB0-4542694DEF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117.58</c:v>
                </c:pt>
                <c:pt idx="1">
                  <c:v>124.06</c:v>
                </c:pt>
                <c:pt idx="2">
                  <c:v>126.95</c:v>
                </c:pt>
                <c:pt idx="3">
                  <c:v>119.92</c:v>
                </c:pt>
                <c:pt idx="4">
                  <c:v>115.63</c:v>
                </c:pt>
              </c:numCache>
            </c:numRef>
          </c:val>
          <c:extLst>
            <c:ext xmlns:c16="http://schemas.microsoft.com/office/drawing/2014/chart" uri="{C3380CC4-5D6E-409C-BE32-E72D297353CC}">
              <c16:uniqueId val="{00000000-D9E2-4F79-B5A7-E252AB241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D9E2-4F79-B5A7-E252AB241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46.96</c:v>
                </c:pt>
                <c:pt idx="1">
                  <c:v>48.21</c:v>
                </c:pt>
                <c:pt idx="2">
                  <c:v>48.66</c:v>
                </c:pt>
                <c:pt idx="3">
                  <c:v>49.79</c:v>
                </c:pt>
                <c:pt idx="4">
                  <c:v>50.7</c:v>
                </c:pt>
              </c:numCache>
            </c:numRef>
          </c:val>
          <c:extLst>
            <c:ext xmlns:c16="http://schemas.microsoft.com/office/drawing/2014/chart" uri="{C3380CC4-5D6E-409C-BE32-E72D297353CC}">
              <c16:uniqueId val="{00000000-069B-4118-96CF-1A857357AB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069B-4118-96CF-1A857357AB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0.14000000000000001</c:v>
                </c:pt>
                <c:pt idx="2">
                  <c:v>0.14000000000000001</c:v>
                </c:pt>
                <c:pt idx="3">
                  <c:v>8.56</c:v>
                </c:pt>
                <c:pt idx="4">
                  <c:v>9.65</c:v>
                </c:pt>
              </c:numCache>
            </c:numRef>
          </c:val>
          <c:extLst>
            <c:ext xmlns:c16="http://schemas.microsoft.com/office/drawing/2014/chart" uri="{C3380CC4-5D6E-409C-BE32-E72D297353CC}">
              <c16:uniqueId val="{00000000-3476-4C8A-B8E1-110668F7EA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476-4C8A-B8E1-110668F7EA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8-43EB-8DBF-53A455654F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66E8-43EB-8DBF-53A455654F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422.74</c:v>
                </c:pt>
                <c:pt idx="1">
                  <c:v>369.22</c:v>
                </c:pt>
                <c:pt idx="2">
                  <c:v>261.14</c:v>
                </c:pt>
                <c:pt idx="3">
                  <c:v>322.29000000000002</c:v>
                </c:pt>
                <c:pt idx="4">
                  <c:v>415.19</c:v>
                </c:pt>
              </c:numCache>
            </c:numRef>
          </c:val>
          <c:extLst>
            <c:ext xmlns:c16="http://schemas.microsoft.com/office/drawing/2014/chart" uri="{C3380CC4-5D6E-409C-BE32-E72D297353CC}">
              <c16:uniqueId val="{00000000-E76F-44E1-B9EB-7EBE5E469D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E76F-44E1-B9EB-7EBE5E469D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429.03</c:v>
                </c:pt>
                <c:pt idx="1">
                  <c:v>397.65</c:v>
                </c:pt>
                <c:pt idx="2">
                  <c:v>378.99</c:v>
                </c:pt>
                <c:pt idx="3">
                  <c:v>363.17</c:v>
                </c:pt>
                <c:pt idx="4">
                  <c:v>343.09</c:v>
                </c:pt>
              </c:numCache>
            </c:numRef>
          </c:val>
          <c:extLst>
            <c:ext xmlns:c16="http://schemas.microsoft.com/office/drawing/2014/chart" uri="{C3380CC4-5D6E-409C-BE32-E72D297353CC}">
              <c16:uniqueId val="{00000000-F4C3-4CCB-99F7-40D83F0C82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F4C3-4CCB-99F7-40D83F0C82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113.14</c:v>
                </c:pt>
                <c:pt idx="1">
                  <c:v>119.79</c:v>
                </c:pt>
                <c:pt idx="2">
                  <c:v>125.06</c:v>
                </c:pt>
                <c:pt idx="3">
                  <c:v>116.51</c:v>
                </c:pt>
                <c:pt idx="4">
                  <c:v>113.67</c:v>
                </c:pt>
              </c:numCache>
            </c:numRef>
          </c:val>
          <c:extLst>
            <c:ext xmlns:c16="http://schemas.microsoft.com/office/drawing/2014/chart" uri="{C3380CC4-5D6E-409C-BE32-E72D297353CC}">
              <c16:uniqueId val="{00000000-ED52-4803-AEFD-9307F3D05A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ED52-4803-AEFD-9307F3D05A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129.28</c:v>
                </c:pt>
                <c:pt idx="1">
                  <c:v>119.81</c:v>
                </c:pt>
                <c:pt idx="2">
                  <c:v>113.12</c:v>
                </c:pt>
                <c:pt idx="3">
                  <c:v>117.98</c:v>
                </c:pt>
                <c:pt idx="4">
                  <c:v>119</c:v>
                </c:pt>
              </c:numCache>
            </c:numRef>
          </c:val>
          <c:extLst>
            <c:ext xmlns:c16="http://schemas.microsoft.com/office/drawing/2014/chart" uri="{C3380CC4-5D6E-409C-BE32-E72D297353CC}">
              <c16:uniqueId val="{00000000-2D49-43D9-ABB2-F05D1000A6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2D49-43D9-ABB2-F05D1000A6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栃木市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161363</v>
      </c>
      <c r="AM8" s="60"/>
      <c r="AN8" s="60"/>
      <c r="AO8" s="60"/>
      <c r="AP8" s="60"/>
      <c r="AQ8" s="60"/>
      <c r="AR8" s="60"/>
      <c r="AS8" s="60"/>
      <c r="AT8" s="51">
        <f>データ!$S$6</f>
        <v>331.5</v>
      </c>
      <c r="AU8" s="52"/>
      <c r="AV8" s="52"/>
      <c r="AW8" s="52"/>
      <c r="AX8" s="52"/>
      <c r="AY8" s="52"/>
      <c r="AZ8" s="52"/>
      <c r="BA8" s="52"/>
      <c r="BB8" s="53">
        <f>データ!$T$6</f>
        <v>486.77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70.45</v>
      </c>
      <c r="J10" s="52"/>
      <c r="K10" s="52"/>
      <c r="L10" s="52"/>
      <c r="M10" s="52"/>
      <c r="N10" s="52"/>
      <c r="O10" s="63"/>
      <c r="P10" s="53">
        <f>データ!$P$6</f>
        <v>91.31</v>
      </c>
      <c r="Q10" s="53"/>
      <c r="R10" s="53"/>
      <c r="S10" s="53"/>
      <c r="T10" s="53"/>
      <c r="U10" s="53"/>
      <c r="V10" s="53"/>
      <c r="W10" s="60">
        <f>データ!$Q$6</f>
        <v>2295</v>
      </c>
      <c r="X10" s="60"/>
      <c r="Y10" s="60"/>
      <c r="Z10" s="60"/>
      <c r="AA10" s="60"/>
      <c r="AB10" s="60"/>
      <c r="AC10" s="60"/>
      <c r="AD10" s="2"/>
      <c r="AE10" s="2"/>
      <c r="AF10" s="2"/>
      <c r="AG10" s="2"/>
      <c r="AH10" s="4"/>
      <c r="AI10" s="4"/>
      <c r="AJ10" s="4"/>
      <c r="AK10" s="4"/>
      <c r="AL10" s="60">
        <f>データ!$U$6</f>
        <v>146784</v>
      </c>
      <c r="AM10" s="60"/>
      <c r="AN10" s="60"/>
      <c r="AO10" s="60"/>
      <c r="AP10" s="60"/>
      <c r="AQ10" s="60"/>
      <c r="AR10" s="60"/>
      <c r="AS10" s="60"/>
      <c r="AT10" s="51">
        <f>データ!$V$6</f>
        <v>301.48</v>
      </c>
      <c r="AU10" s="52"/>
      <c r="AV10" s="52"/>
      <c r="AW10" s="52"/>
      <c r="AX10" s="52"/>
      <c r="AY10" s="52"/>
      <c r="AZ10" s="52"/>
      <c r="BA10" s="52"/>
      <c r="BB10" s="53">
        <f>データ!$W$6</f>
        <v>486.88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PhlFNgI764HbH0jdYB2MdPkvXFlK6supsP3vC8vqlLS+G8QNcAhTaAK86QnekqrDQ7KmpKKi3AH76s/hm1TCA==" saltValue="llhpH/8ZEzmGAJkTFRAz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92037</v>
      </c>
      <c r="D6" s="34">
        <f t="shared" si="3"/>
        <v>46</v>
      </c>
      <c r="E6" s="34">
        <f t="shared" si="3"/>
        <v>1</v>
      </c>
      <c r="F6" s="34">
        <f t="shared" si="3"/>
        <v>0</v>
      </c>
      <c r="G6" s="34">
        <f t="shared" si="3"/>
        <v>1</v>
      </c>
      <c r="H6" s="34" t="str">
        <f t="shared" si="3"/>
        <v>栃木県　栃木市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70.45</v>
      </c>
      <c r="P6" s="35">
        <f t="shared" si="3"/>
        <v>91.31</v>
      </c>
      <c r="Q6" s="35">
        <f t="shared" si="3"/>
        <v>2295</v>
      </c>
      <c r="R6" s="35">
        <f t="shared" si="3"/>
        <v>161363</v>
      </c>
      <c r="S6" s="35">
        <f t="shared" si="3"/>
        <v>331.5</v>
      </c>
      <c r="T6" s="35">
        <f t="shared" si="3"/>
        <v>486.77</v>
      </c>
      <c r="U6" s="35">
        <f t="shared" si="3"/>
        <v>146784</v>
      </c>
      <c r="V6" s="35">
        <f t="shared" si="3"/>
        <v>301.48</v>
      </c>
      <c r="W6" s="35">
        <f t="shared" si="3"/>
        <v>486.88</v>
      </c>
      <c r="X6" s="36">
        <f>IF(X7="",NA(),X7)</f>
        <v>117.58</v>
      </c>
      <c r="Y6" s="36">
        <f t="shared" ref="Y6:AG6" si="4">IF(Y7="",NA(),Y7)</f>
        <v>124.06</v>
      </c>
      <c r="Z6" s="36">
        <f t="shared" si="4"/>
        <v>126.95</v>
      </c>
      <c r="AA6" s="36">
        <f t="shared" si="4"/>
        <v>119.92</v>
      </c>
      <c r="AB6" s="36">
        <f t="shared" si="4"/>
        <v>115.63</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422.74</v>
      </c>
      <c r="AU6" s="36">
        <f t="shared" ref="AU6:BC6" si="6">IF(AU7="",NA(),AU7)</f>
        <v>369.22</v>
      </c>
      <c r="AV6" s="36">
        <f t="shared" si="6"/>
        <v>261.14</v>
      </c>
      <c r="AW6" s="36">
        <f t="shared" si="6"/>
        <v>322.29000000000002</v>
      </c>
      <c r="AX6" s="36">
        <f t="shared" si="6"/>
        <v>415.19</v>
      </c>
      <c r="AY6" s="36">
        <f t="shared" si="6"/>
        <v>344.19</v>
      </c>
      <c r="AZ6" s="36">
        <f t="shared" si="6"/>
        <v>352.05</v>
      </c>
      <c r="BA6" s="36">
        <f t="shared" si="6"/>
        <v>349.04</v>
      </c>
      <c r="BB6" s="36">
        <f t="shared" si="6"/>
        <v>337.49</v>
      </c>
      <c r="BC6" s="36">
        <f t="shared" si="6"/>
        <v>335.6</v>
      </c>
      <c r="BD6" s="35" t="str">
        <f>IF(BD7="","",IF(BD7="-","【-】","【"&amp;SUBSTITUTE(TEXT(BD7,"#,##0.00"),"-","△")&amp;"】"))</f>
        <v>【261.93】</v>
      </c>
      <c r="BE6" s="36">
        <f>IF(BE7="",NA(),BE7)</f>
        <v>429.03</v>
      </c>
      <c r="BF6" s="36">
        <f t="shared" ref="BF6:BN6" si="7">IF(BF7="",NA(),BF7)</f>
        <v>397.65</v>
      </c>
      <c r="BG6" s="36">
        <f t="shared" si="7"/>
        <v>378.99</v>
      </c>
      <c r="BH6" s="36">
        <f t="shared" si="7"/>
        <v>363.17</v>
      </c>
      <c r="BI6" s="36">
        <f t="shared" si="7"/>
        <v>343.09</v>
      </c>
      <c r="BJ6" s="36">
        <f t="shared" si="7"/>
        <v>252.09</v>
      </c>
      <c r="BK6" s="36">
        <f t="shared" si="7"/>
        <v>250.76</v>
      </c>
      <c r="BL6" s="36">
        <f t="shared" si="7"/>
        <v>254.54</v>
      </c>
      <c r="BM6" s="36">
        <f t="shared" si="7"/>
        <v>265.92</v>
      </c>
      <c r="BN6" s="36">
        <f t="shared" si="7"/>
        <v>258.26</v>
      </c>
      <c r="BO6" s="35" t="str">
        <f>IF(BO7="","",IF(BO7="-","【-】","【"&amp;SUBSTITUTE(TEXT(BO7,"#,##0.00"),"-","△")&amp;"】"))</f>
        <v>【270.46】</v>
      </c>
      <c r="BP6" s="36">
        <f>IF(BP7="",NA(),BP7)</f>
        <v>113.14</v>
      </c>
      <c r="BQ6" s="36">
        <f t="shared" ref="BQ6:BY6" si="8">IF(BQ7="",NA(),BQ7)</f>
        <v>119.79</v>
      </c>
      <c r="BR6" s="36">
        <f t="shared" si="8"/>
        <v>125.06</v>
      </c>
      <c r="BS6" s="36">
        <f t="shared" si="8"/>
        <v>116.51</v>
      </c>
      <c r="BT6" s="36">
        <f t="shared" si="8"/>
        <v>113.67</v>
      </c>
      <c r="BU6" s="36">
        <f t="shared" si="8"/>
        <v>106.22</v>
      </c>
      <c r="BV6" s="36">
        <f t="shared" si="8"/>
        <v>106.69</v>
      </c>
      <c r="BW6" s="36">
        <f t="shared" si="8"/>
        <v>106.52</v>
      </c>
      <c r="BX6" s="36">
        <f t="shared" si="8"/>
        <v>105.86</v>
      </c>
      <c r="BY6" s="36">
        <f t="shared" si="8"/>
        <v>106.07</v>
      </c>
      <c r="BZ6" s="35" t="str">
        <f>IF(BZ7="","",IF(BZ7="-","【-】","【"&amp;SUBSTITUTE(TEXT(BZ7,"#,##0.00"),"-","△")&amp;"】"))</f>
        <v>【103.91】</v>
      </c>
      <c r="CA6" s="36">
        <f>IF(CA7="",NA(),CA7)</f>
        <v>129.28</v>
      </c>
      <c r="CB6" s="36">
        <f t="shared" ref="CB6:CJ6" si="9">IF(CB7="",NA(),CB7)</f>
        <v>119.81</v>
      </c>
      <c r="CC6" s="36">
        <f t="shared" si="9"/>
        <v>113.12</v>
      </c>
      <c r="CD6" s="36">
        <f t="shared" si="9"/>
        <v>117.98</v>
      </c>
      <c r="CE6" s="36">
        <f t="shared" si="9"/>
        <v>119</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80.86</v>
      </c>
      <c r="CM6" s="36">
        <f t="shared" ref="CM6:CU6" si="10">IF(CM7="",NA(),CM7)</f>
        <v>83.85</v>
      </c>
      <c r="CN6" s="36">
        <f t="shared" si="10"/>
        <v>67.790000000000006</v>
      </c>
      <c r="CO6" s="36">
        <f t="shared" si="10"/>
        <v>70.37</v>
      </c>
      <c r="CP6" s="36">
        <f t="shared" si="10"/>
        <v>70.650000000000006</v>
      </c>
      <c r="CQ6" s="36">
        <f t="shared" si="10"/>
        <v>62.12</v>
      </c>
      <c r="CR6" s="36">
        <f t="shared" si="10"/>
        <v>62.26</v>
      </c>
      <c r="CS6" s="36">
        <f t="shared" si="10"/>
        <v>62.1</v>
      </c>
      <c r="CT6" s="36">
        <f t="shared" si="10"/>
        <v>62.38</v>
      </c>
      <c r="CU6" s="36">
        <f t="shared" si="10"/>
        <v>62.83</v>
      </c>
      <c r="CV6" s="35" t="str">
        <f>IF(CV7="","",IF(CV7="-","【-】","【"&amp;SUBSTITUTE(TEXT(CV7,"#,##0.00"),"-","△")&amp;"】"))</f>
        <v>【60.27】</v>
      </c>
      <c r="CW6" s="36">
        <f>IF(CW7="",NA(),CW7)</f>
        <v>76.069999999999993</v>
      </c>
      <c r="CX6" s="36">
        <f t="shared" ref="CX6:DF6" si="11">IF(CX7="",NA(),CX7)</f>
        <v>75.819999999999993</v>
      </c>
      <c r="CY6" s="36">
        <f t="shared" si="11"/>
        <v>76.459999999999994</v>
      </c>
      <c r="CZ6" s="36">
        <f t="shared" si="11"/>
        <v>74.05</v>
      </c>
      <c r="DA6" s="36">
        <f t="shared" si="11"/>
        <v>73.92</v>
      </c>
      <c r="DB6" s="36">
        <f t="shared" si="11"/>
        <v>89.45</v>
      </c>
      <c r="DC6" s="36">
        <f t="shared" si="11"/>
        <v>89.5</v>
      </c>
      <c r="DD6" s="36">
        <f t="shared" si="11"/>
        <v>89.52</v>
      </c>
      <c r="DE6" s="36">
        <f t="shared" si="11"/>
        <v>89.17</v>
      </c>
      <c r="DF6" s="36">
        <f t="shared" si="11"/>
        <v>88.86</v>
      </c>
      <c r="DG6" s="35" t="str">
        <f>IF(DG7="","",IF(DG7="-","【-】","【"&amp;SUBSTITUTE(TEXT(DG7,"#,##0.00"),"-","△")&amp;"】"))</f>
        <v>【89.92】</v>
      </c>
      <c r="DH6" s="36">
        <f>IF(DH7="",NA(),DH7)</f>
        <v>46.96</v>
      </c>
      <c r="DI6" s="36">
        <f t="shared" ref="DI6:DQ6" si="12">IF(DI7="",NA(),DI7)</f>
        <v>48.21</v>
      </c>
      <c r="DJ6" s="36">
        <f t="shared" si="12"/>
        <v>48.66</v>
      </c>
      <c r="DK6" s="36">
        <f t="shared" si="12"/>
        <v>49.79</v>
      </c>
      <c r="DL6" s="36">
        <f t="shared" si="12"/>
        <v>50.7</v>
      </c>
      <c r="DM6" s="36">
        <f t="shared" si="12"/>
        <v>44.91</v>
      </c>
      <c r="DN6" s="36">
        <f t="shared" si="12"/>
        <v>45.89</v>
      </c>
      <c r="DO6" s="36">
        <f t="shared" si="12"/>
        <v>46.58</v>
      </c>
      <c r="DP6" s="36">
        <f t="shared" si="12"/>
        <v>46.99</v>
      </c>
      <c r="DQ6" s="36">
        <f t="shared" si="12"/>
        <v>47.89</v>
      </c>
      <c r="DR6" s="35" t="str">
        <f>IF(DR7="","",IF(DR7="-","【-】","【"&amp;SUBSTITUTE(TEXT(DR7,"#,##0.00"),"-","△")&amp;"】"))</f>
        <v>【48.85】</v>
      </c>
      <c r="DS6" s="35">
        <f>IF(DS7="",NA(),DS7)</f>
        <v>0</v>
      </c>
      <c r="DT6" s="36">
        <f t="shared" ref="DT6:EB6" si="13">IF(DT7="",NA(),DT7)</f>
        <v>0.14000000000000001</v>
      </c>
      <c r="DU6" s="36">
        <f t="shared" si="13"/>
        <v>0.14000000000000001</v>
      </c>
      <c r="DV6" s="36">
        <f t="shared" si="13"/>
        <v>8.56</v>
      </c>
      <c r="DW6" s="36">
        <f t="shared" si="13"/>
        <v>9.65</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0.36</v>
      </c>
      <c r="EE6" s="36">
        <f t="shared" ref="EE6:EM6" si="14">IF(EE7="",NA(),EE7)</f>
        <v>0.39</v>
      </c>
      <c r="EF6" s="36">
        <f t="shared" si="14"/>
        <v>0.43</v>
      </c>
      <c r="EG6" s="36">
        <f t="shared" si="14"/>
        <v>0.48</v>
      </c>
      <c r="EH6" s="36">
        <f t="shared" si="14"/>
        <v>0.64</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92037</v>
      </c>
      <c r="D7" s="38">
        <v>46</v>
      </c>
      <c r="E7" s="38">
        <v>1</v>
      </c>
      <c r="F7" s="38">
        <v>0</v>
      </c>
      <c r="G7" s="38">
        <v>1</v>
      </c>
      <c r="H7" s="38" t="s">
        <v>93</v>
      </c>
      <c r="I7" s="38" t="s">
        <v>94</v>
      </c>
      <c r="J7" s="38" t="s">
        <v>95</v>
      </c>
      <c r="K7" s="38" t="s">
        <v>96</v>
      </c>
      <c r="L7" s="38" t="s">
        <v>97</v>
      </c>
      <c r="M7" s="38" t="s">
        <v>98</v>
      </c>
      <c r="N7" s="39" t="s">
        <v>99</v>
      </c>
      <c r="O7" s="39">
        <v>70.45</v>
      </c>
      <c r="P7" s="39">
        <v>91.31</v>
      </c>
      <c r="Q7" s="39">
        <v>2295</v>
      </c>
      <c r="R7" s="39">
        <v>161363</v>
      </c>
      <c r="S7" s="39">
        <v>331.5</v>
      </c>
      <c r="T7" s="39">
        <v>486.77</v>
      </c>
      <c r="U7" s="39">
        <v>146784</v>
      </c>
      <c r="V7" s="39">
        <v>301.48</v>
      </c>
      <c r="W7" s="39">
        <v>486.88</v>
      </c>
      <c r="X7" s="39">
        <v>117.58</v>
      </c>
      <c r="Y7" s="39">
        <v>124.06</v>
      </c>
      <c r="Z7" s="39">
        <v>126.95</v>
      </c>
      <c r="AA7" s="39">
        <v>119.92</v>
      </c>
      <c r="AB7" s="39">
        <v>115.63</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422.74</v>
      </c>
      <c r="AU7" s="39">
        <v>369.22</v>
      </c>
      <c r="AV7" s="39">
        <v>261.14</v>
      </c>
      <c r="AW7" s="39">
        <v>322.29000000000002</v>
      </c>
      <c r="AX7" s="39">
        <v>415.19</v>
      </c>
      <c r="AY7" s="39">
        <v>344.19</v>
      </c>
      <c r="AZ7" s="39">
        <v>352.05</v>
      </c>
      <c r="BA7" s="39">
        <v>349.04</v>
      </c>
      <c r="BB7" s="39">
        <v>337.49</v>
      </c>
      <c r="BC7" s="39">
        <v>335.6</v>
      </c>
      <c r="BD7" s="39">
        <v>261.93</v>
      </c>
      <c r="BE7" s="39">
        <v>429.03</v>
      </c>
      <c r="BF7" s="39">
        <v>397.65</v>
      </c>
      <c r="BG7" s="39">
        <v>378.99</v>
      </c>
      <c r="BH7" s="39">
        <v>363.17</v>
      </c>
      <c r="BI7" s="39">
        <v>343.09</v>
      </c>
      <c r="BJ7" s="39">
        <v>252.09</v>
      </c>
      <c r="BK7" s="39">
        <v>250.76</v>
      </c>
      <c r="BL7" s="39">
        <v>254.54</v>
      </c>
      <c r="BM7" s="39">
        <v>265.92</v>
      </c>
      <c r="BN7" s="39">
        <v>258.26</v>
      </c>
      <c r="BO7" s="39">
        <v>270.45999999999998</v>
      </c>
      <c r="BP7" s="39">
        <v>113.14</v>
      </c>
      <c r="BQ7" s="39">
        <v>119.79</v>
      </c>
      <c r="BR7" s="39">
        <v>125.06</v>
      </c>
      <c r="BS7" s="39">
        <v>116.51</v>
      </c>
      <c r="BT7" s="39">
        <v>113.67</v>
      </c>
      <c r="BU7" s="39">
        <v>106.22</v>
      </c>
      <c r="BV7" s="39">
        <v>106.69</v>
      </c>
      <c r="BW7" s="39">
        <v>106.52</v>
      </c>
      <c r="BX7" s="39">
        <v>105.86</v>
      </c>
      <c r="BY7" s="39">
        <v>106.07</v>
      </c>
      <c r="BZ7" s="39">
        <v>103.91</v>
      </c>
      <c r="CA7" s="39">
        <v>129.28</v>
      </c>
      <c r="CB7" s="39">
        <v>119.81</v>
      </c>
      <c r="CC7" s="39">
        <v>113.12</v>
      </c>
      <c r="CD7" s="39">
        <v>117.98</v>
      </c>
      <c r="CE7" s="39">
        <v>119</v>
      </c>
      <c r="CF7" s="39">
        <v>155.22999999999999</v>
      </c>
      <c r="CG7" s="39">
        <v>154.91999999999999</v>
      </c>
      <c r="CH7" s="39">
        <v>155.80000000000001</v>
      </c>
      <c r="CI7" s="39">
        <v>158.58000000000001</v>
      </c>
      <c r="CJ7" s="39">
        <v>159.22</v>
      </c>
      <c r="CK7" s="39">
        <v>167.11</v>
      </c>
      <c r="CL7" s="39">
        <v>80.86</v>
      </c>
      <c r="CM7" s="39">
        <v>83.85</v>
      </c>
      <c r="CN7" s="39">
        <v>67.790000000000006</v>
      </c>
      <c r="CO7" s="39">
        <v>70.37</v>
      </c>
      <c r="CP7" s="39">
        <v>70.650000000000006</v>
      </c>
      <c r="CQ7" s="39">
        <v>62.12</v>
      </c>
      <c r="CR7" s="39">
        <v>62.26</v>
      </c>
      <c r="CS7" s="39">
        <v>62.1</v>
      </c>
      <c r="CT7" s="39">
        <v>62.38</v>
      </c>
      <c r="CU7" s="39">
        <v>62.83</v>
      </c>
      <c r="CV7" s="39">
        <v>60.27</v>
      </c>
      <c r="CW7" s="39">
        <v>76.069999999999993</v>
      </c>
      <c r="CX7" s="39">
        <v>75.819999999999993</v>
      </c>
      <c r="CY7" s="39">
        <v>76.459999999999994</v>
      </c>
      <c r="CZ7" s="39">
        <v>74.05</v>
      </c>
      <c r="DA7" s="39">
        <v>73.92</v>
      </c>
      <c r="DB7" s="39">
        <v>89.45</v>
      </c>
      <c r="DC7" s="39">
        <v>89.5</v>
      </c>
      <c r="DD7" s="39">
        <v>89.52</v>
      </c>
      <c r="DE7" s="39">
        <v>89.17</v>
      </c>
      <c r="DF7" s="39">
        <v>88.86</v>
      </c>
      <c r="DG7" s="39">
        <v>89.92</v>
      </c>
      <c r="DH7" s="39">
        <v>46.96</v>
      </c>
      <c r="DI7" s="39">
        <v>48.21</v>
      </c>
      <c r="DJ7" s="39">
        <v>48.66</v>
      </c>
      <c r="DK7" s="39">
        <v>49.79</v>
      </c>
      <c r="DL7" s="39">
        <v>50.7</v>
      </c>
      <c r="DM7" s="39">
        <v>44.91</v>
      </c>
      <c r="DN7" s="39">
        <v>45.89</v>
      </c>
      <c r="DO7" s="39">
        <v>46.58</v>
      </c>
      <c r="DP7" s="39">
        <v>46.99</v>
      </c>
      <c r="DQ7" s="39">
        <v>47.89</v>
      </c>
      <c r="DR7" s="39">
        <v>48.85</v>
      </c>
      <c r="DS7" s="39">
        <v>0</v>
      </c>
      <c r="DT7" s="39">
        <v>0.14000000000000001</v>
      </c>
      <c r="DU7" s="39">
        <v>0.14000000000000001</v>
      </c>
      <c r="DV7" s="39">
        <v>8.56</v>
      </c>
      <c r="DW7" s="39">
        <v>9.65</v>
      </c>
      <c r="DX7" s="39">
        <v>12.03</v>
      </c>
      <c r="DY7" s="39">
        <v>13.14</v>
      </c>
      <c r="DZ7" s="39">
        <v>14.45</v>
      </c>
      <c r="EA7" s="39">
        <v>15.83</v>
      </c>
      <c r="EB7" s="39">
        <v>16.899999999999999</v>
      </c>
      <c r="EC7" s="39">
        <v>17.8</v>
      </c>
      <c r="ED7" s="39">
        <v>0.36</v>
      </c>
      <c r="EE7" s="39">
        <v>0.39</v>
      </c>
      <c r="EF7" s="39">
        <v>0.43</v>
      </c>
      <c r="EG7" s="39">
        <v>0.48</v>
      </c>
      <c r="EH7" s="39">
        <v>0.64</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2020-01-22T02:28:11Z</cp:lastPrinted>
  <dcterms:created xsi:type="dcterms:W3CDTF">2019-12-05T04:11:26Z</dcterms:created>
  <dcterms:modified xsi:type="dcterms:W3CDTF">2020-02-26T10:32:29Z</dcterms:modified>
  <cp:category/>
</cp:coreProperties>
</file>