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zfMrbZz7w+Xl1fh3oM/vkSGvOGEZeU0sc9MyVfMZmDP2zOmXwPr0IZ+6mAjYB2rjxizuvVe/1fDeWDzyr7EHjw==" workbookSaltValue="9VKIm2OEMj5U3j4xWSCa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<sst xmlns="http://schemas.openxmlformats.org/spreadsheetml/2006/main" count="228" uniqueCount="113">
  <si>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</si>
  <si>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</si>
  <si>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</si>
  <si>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</si>
  <si>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</si>
  <si>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</si>
  <si>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</si>
  <si>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</si>
  <si>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</si>
  <si>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</si>
  <si>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</si>
  <si>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</si>
  <si>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</si>
  <si>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</si>
  <si>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</si>
  <si>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</si>
  <si>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</si>
  <si>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</si>
  <si>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</si>
  <si>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</si>
  <si>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</si>
  <si>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</si>
  <si>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</si>
  <si>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</si>
  <si>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</si>
  <si>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</si>
  <si>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</si>
  <si>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</si>
  <si>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</si>
  <si>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</si>
  <si>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</si>
  <si>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</si>
  <si>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</si>
  <si>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</si>
  <si>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</si>
  <si>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</si>
  <si>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</si>
  <si>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</si>
  <si>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</si>
  <si>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</si>
  <si>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</si>
  <si>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</si>
  <si>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</si>
  <si>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</si>
  <si>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</si>
  <si>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</si>
  <si>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</si>
  <si>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</si>
  <si>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</si>
  <si>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</si>
  <si>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</si>
  <si>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</si>
  <si>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</si>
  <si>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</si>
  <si>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</si>
  <si>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</si>
  <si>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</si>
  <si>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</si>
  <si>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</si>
  <si>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</si>
  <si>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</si>
  <si>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</si>
  <si>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</si>
  <si>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</si>
  <si>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</si>
  <si>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</si>
  <si>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</si>
  <si>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</si>
  <si>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</si>
  <si>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</si>
  <si>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</si>
  <si>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</si>
  <si>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</si>
  <si>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</si>
  <si>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</si>
  <si>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</si>
  <si>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</si>
  <si>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</si>
  <si>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</si>
  <si>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</si>
  <si>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</si>
  <si>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</si>
  <si>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</si>
  <si>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</si>
  <si>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</si>
  <si>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</si>
  <si>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</si>
  <si>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</si>
  <si>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</si>
  <si>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</si>
  <si>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</si>
  <si>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</si>
  <si>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</si>
  <si>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</si>
  <si>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</si>
  <si>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</si>
  <si>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</si>
  <si>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</si>
  <si>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</si>
  <si>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</si>
  <si>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</si>
  <si>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</si>
  <si>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</si>
  <si>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</si>
  <si>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</si>
  <si>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</si>
  <si>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</si>
  <si>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</si>
  <si>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</si>
  <si>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</si>
  <si>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現在は、健全な経営が行われているといえるが、料金改定の影響、給水人口の減少、及び節水機器の普及により、更なる給水収益の減少が見込まれる。
　また、修繕費、動力費等費用の増加、及び老朽化した施設・管路の更新やR元年度東日本台風により被災した施設の復旧等に伴う建設改良費の増加が見込まれる。
　今後は、給水収益を適切に確保するための検討を行い、水道ビジョンの施設設備計画に基づいた施設・管路の更新を行うとともに、効率的な漏水対策や、経営の健全化・効率化を図りながら、安定した事業運営を持続していく。</t>
    <rPh sb="1" eb="3">
      <t>ゲンザイ</t>
    </rPh>
    <rPh sb="5" eb="7">
      <t>ケンゼン</t>
    </rPh>
    <rPh sb="8" eb="10">
      <t>ケイエイ</t>
    </rPh>
    <rPh sb="11" eb="12">
      <t>オコナ</t>
    </rPh>
    <rPh sb="23" eb="25">
      <t>リョウキン</t>
    </rPh>
    <rPh sb="25" eb="27">
      <t>カイテイ</t>
    </rPh>
    <rPh sb="28" eb="30">
      <t>エイキョウ</t>
    </rPh>
    <rPh sb="31" eb="33">
      <t>キュウスイ</t>
    </rPh>
    <rPh sb="33" eb="35">
      <t>ジンコウ</t>
    </rPh>
    <rPh sb="36" eb="38">
      <t>ゲンショウ</t>
    </rPh>
    <rPh sb="39" eb="40">
      <t>オヨ</t>
    </rPh>
    <rPh sb="41" eb="43">
      <t>セッスイ</t>
    </rPh>
    <rPh sb="43" eb="45">
      <t>キキ</t>
    </rPh>
    <rPh sb="46" eb="48">
      <t>フキュウ</t>
    </rPh>
    <rPh sb="52" eb="53">
      <t>サラ</t>
    </rPh>
    <rPh sb="55" eb="57">
      <t>キュウスイ</t>
    </rPh>
    <rPh sb="57" eb="59">
      <t>シュウエキ</t>
    </rPh>
    <rPh sb="60" eb="62">
      <t>ゲンショウ</t>
    </rPh>
    <rPh sb="63" eb="65">
      <t>ミコ</t>
    </rPh>
    <rPh sb="74" eb="77">
      <t>シュウゼンヒ</t>
    </rPh>
    <rPh sb="78" eb="80">
      <t>ドウリョク</t>
    </rPh>
    <rPh sb="80" eb="81">
      <t>ヒ</t>
    </rPh>
    <rPh sb="81" eb="82">
      <t>トウ</t>
    </rPh>
    <rPh sb="82" eb="84">
      <t>ヒヨウ</t>
    </rPh>
    <rPh sb="85" eb="87">
      <t>ゾウカ</t>
    </rPh>
    <rPh sb="88" eb="89">
      <t>オヨ</t>
    </rPh>
    <rPh sb="90" eb="93">
      <t>ロウキュウカ</t>
    </rPh>
    <rPh sb="95" eb="97">
      <t>シセツ</t>
    </rPh>
    <rPh sb="98" eb="100">
      <t>カンロ</t>
    </rPh>
    <rPh sb="101" eb="103">
      <t>コウシン</t>
    </rPh>
    <rPh sb="105" eb="106">
      <t>ガン</t>
    </rPh>
    <rPh sb="106" eb="108">
      <t>ネンド</t>
    </rPh>
    <rPh sb="108" eb="109">
      <t>ヒガシ</t>
    </rPh>
    <rPh sb="109" eb="111">
      <t>ニホン</t>
    </rPh>
    <rPh sb="111" eb="113">
      <t>タイフウ</t>
    </rPh>
    <rPh sb="116" eb="118">
      <t>ヒサイ</t>
    </rPh>
    <rPh sb="120" eb="122">
      <t>シセツ</t>
    </rPh>
    <rPh sb="123" eb="125">
      <t>フッキュウ</t>
    </rPh>
    <rPh sb="125" eb="126">
      <t>トウ</t>
    </rPh>
    <rPh sb="127" eb="128">
      <t>トモナ</t>
    </rPh>
    <rPh sb="129" eb="131">
      <t>ケンセツ</t>
    </rPh>
    <rPh sb="131" eb="133">
      <t>カイリョウ</t>
    </rPh>
    <rPh sb="133" eb="134">
      <t>ヒ</t>
    </rPh>
    <rPh sb="135" eb="137">
      <t>ゾウカ</t>
    </rPh>
    <rPh sb="138" eb="140">
      <t>ミコ</t>
    </rPh>
    <rPh sb="146" eb="148">
      <t>コンゴ</t>
    </rPh>
    <rPh sb="150" eb="152">
      <t>キュウスイ</t>
    </rPh>
    <rPh sb="152" eb="154">
      <t>シュウエキ</t>
    </rPh>
    <rPh sb="155" eb="157">
      <t>テキセツ</t>
    </rPh>
    <rPh sb="158" eb="160">
      <t>カクホ</t>
    </rPh>
    <rPh sb="171" eb="173">
      <t>スイドウ</t>
    </rPh>
    <rPh sb="178" eb="180">
      <t>シセツ</t>
    </rPh>
    <rPh sb="180" eb="182">
      <t>セツビ</t>
    </rPh>
    <rPh sb="182" eb="184">
      <t>ケイカク</t>
    </rPh>
    <rPh sb="185" eb="186">
      <t>モト</t>
    </rPh>
    <rPh sb="189" eb="191">
      <t>シセツ</t>
    </rPh>
    <rPh sb="192" eb="194">
      <t>カンロ</t>
    </rPh>
    <rPh sb="195" eb="197">
      <t>コウシン</t>
    </rPh>
    <rPh sb="198" eb="199">
      <t>オコナ</t>
    </rPh>
    <rPh sb="205" eb="208">
      <t>コウリツテキ</t>
    </rPh>
    <rPh sb="209" eb="211">
      <t>ロウスイ</t>
    </rPh>
    <rPh sb="211" eb="213">
      <t>タイサク</t>
    </rPh>
    <rPh sb="215" eb="217">
      <t>ケイエイ</t>
    </rPh>
    <rPh sb="218" eb="221">
      <t>ケンゼンカ</t>
    </rPh>
    <rPh sb="222" eb="225">
      <t>コウリツカ</t>
    </rPh>
    <rPh sb="226" eb="227">
      <t>ハカ</t>
    </rPh>
    <rPh sb="232" eb="234">
      <t>アンテイ</t>
    </rPh>
    <rPh sb="236" eb="238">
      <t>ジギョウ</t>
    </rPh>
    <rPh sb="238" eb="240">
      <t>ウンエイ</t>
    </rPh>
    <rPh sb="241" eb="243">
      <t>ジゾク</t>
    </rPh>
    <phoneticPr fontId="4"/>
  </si>
  <si>
    <t xml:space="preserve"> ①経常収支比率及び⑤料金回収率は共に100％以上であり、②累積欠損金比率は0％であるので、健全な経営を行っているといえる。
　しかし、①経常収支比率及び⑤料金回収率が3年連続で減少している。
　理由としては、H27年の水道料金改定に伴う激変緩和措置が終了し、新料金になったこと、及び、R元年東日本台風による災害減免による給水収益の減少、並びに動力費の増加による経常収支の悪化が挙げられる。
　③流動比率は、昨年より減少した。類似団体の平均を上回ってはいるが、主に給水収益の減少により、流動資産である現金が年々減少しているため、今後も更なる費用削減や企業債の借入額調整により、健全な経営を維持していく。
　④企業債残高対給水収益比率は、主に給水収益の減少により増加した。今後も水道料金との兼ね合いを考慮しつつ可能な限り借入を抑制する。
　⑥給水原価は昨年よりも減少した。類似団体平均と比べ低い数値を維持できているので今後も継続していく。
　⑦施設利用率は、類似団体平均より高く、施設の利用状況や規模は適正と考えられるが、⑧有収率は、類似団体及び全国平均より大きく下回っている。主に漏水が原因であり、今後も漏水調査等を行いながら、計画的に老朽管の更新を実施していく必要がある。
　</t>
    <rPh sb="8" eb="9">
      <t>オヨ</t>
    </rPh>
    <rPh sb="17" eb="18">
      <t>トモ</t>
    </rPh>
    <rPh sb="23" eb="25">
      <t>イジョウ</t>
    </rPh>
    <rPh sb="140" eb="141">
      <t>オヨ</t>
    </rPh>
    <rPh sb="198" eb="200">
      <t>リュウドウ</t>
    </rPh>
    <rPh sb="200" eb="202">
      <t>ヒリツ</t>
    </rPh>
    <rPh sb="204" eb="206">
      <t>サクネン</t>
    </rPh>
    <rPh sb="208" eb="210">
      <t>ゲンショウ</t>
    </rPh>
    <rPh sb="213" eb="215">
      <t>ルイジ</t>
    </rPh>
    <rPh sb="215" eb="217">
      <t>ダンタイ</t>
    </rPh>
    <rPh sb="218" eb="220">
      <t>ヘイキン</t>
    </rPh>
    <rPh sb="221" eb="223">
      <t>ウワマワ</t>
    </rPh>
    <rPh sb="230" eb="231">
      <t>オモ</t>
    </rPh>
    <rPh sb="232" eb="234">
      <t>キュウスイ</t>
    </rPh>
    <rPh sb="234" eb="236">
      <t>シュウエキ</t>
    </rPh>
    <rPh sb="237" eb="239">
      <t>ゲンショウ</t>
    </rPh>
    <rPh sb="243" eb="245">
      <t>リュウドウ</t>
    </rPh>
    <rPh sb="245" eb="247">
      <t>シサン</t>
    </rPh>
    <rPh sb="250" eb="252">
      <t>ゲンキン</t>
    </rPh>
    <rPh sb="253" eb="255">
      <t>ネンネン</t>
    </rPh>
    <rPh sb="255" eb="257">
      <t>ゲンショウ</t>
    </rPh>
    <rPh sb="264" eb="266">
      <t>コンゴ</t>
    </rPh>
    <rPh sb="267" eb="268">
      <t>サラ</t>
    </rPh>
    <rPh sb="270" eb="272">
      <t>ヒヨウ</t>
    </rPh>
    <rPh sb="272" eb="274">
      <t>サクゲン</t>
    </rPh>
    <rPh sb="275" eb="277">
      <t>キギョウ</t>
    </rPh>
    <rPh sb="277" eb="278">
      <t>サイ</t>
    </rPh>
    <rPh sb="279" eb="281">
      <t>カリイレ</t>
    </rPh>
    <rPh sb="281" eb="282">
      <t>ガク</t>
    </rPh>
    <rPh sb="282" eb="284">
      <t>チョウセイ</t>
    </rPh>
    <rPh sb="288" eb="290">
      <t>ケンゼン</t>
    </rPh>
    <rPh sb="291" eb="293">
      <t>ケイエイ</t>
    </rPh>
    <rPh sb="294" eb="296">
      <t>イジ</t>
    </rPh>
    <rPh sb="304" eb="306">
      <t>キギョウ</t>
    </rPh>
    <rPh sb="306" eb="307">
      <t>サイ</t>
    </rPh>
    <rPh sb="307" eb="309">
      <t>ザンダカ</t>
    </rPh>
    <rPh sb="309" eb="310">
      <t>タイ</t>
    </rPh>
    <rPh sb="310" eb="312">
      <t>キュウスイ</t>
    </rPh>
    <rPh sb="312" eb="314">
      <t>シュウエキ</t>
    </rPh>
    <rPh sb="314" eb="316">
      <t>ヒリツ</t>
    </rPh>
    <rPh sb="318" eb="319">
      <t>オモ</t>
    </rPh>
    <rPh sb="320" eb="322">
      <t>キュウスイ</t>
    </rPh>
    <rPh sb="322" eb="324">
      <t>シュウエキ</t>
    </rPh>
    <rPh sb="325" eb="327">
      <t>ゲンショウ</t>
    </rPh>
    <rPh sb="330" eb="332">
      <t>ゾウカ</t>
    </rPh>
    <rPh sb="335" eb="337">
      <t>コンゴ</t>
    </rPh>
    <rPh sb="338" eb="340">
      <t>スイドウ</t>
    </rPh>
    <rPh sb="340" eb="342">
      <t>リョウキン</t>
    </rPh>
    <rPh sb="344" eb="345">
      <t>カ</t>
    </rPh>
    <rPh sb="346" eb="347">
      <t>ア</t>
    </rPh>
    <rPh sb="349" eb="351">
      <t>コウリョ</t>
    </rPh>
    <rPh sb="354" eb="356">
      <t>カノウ</t>
    </rPh>
    <rPh sb="357" eb="358">
      <t>カギ</t>
    </rPh>
    <rPh sb="359" eb="361">
      <t>カリイレ</t>
    </rPh>
    <rPh sb="362" eb="364">
      <t>ヨクセイ</t>
    </rPh>
    <rPh sb="370" eb="372">
      <t>キュウスイ</t>
    </rPh>
    <rPh sb="372" eb="374">
      <t>ゲンカ</t>
    </rPh>
    <rPh sb="375" eb="377">
      <t>サクネン</t>
    </rPh>
    <rPh sb="380" eb="382">
      <t>ゲンショウ</t>
    </rPh>
    <rPh sb="385" eb="389">
      <t>ルイジダンタイ</t>
    </rPh>
    <rPh sb="389" eb="391">
      <t>ヘイキン</t>
    </rPh>
    <rPh sb="392" eb="393">
      <t>クラ</t>
    </rPh>
    <rPh sb="394" eb="395">
      <t>ヒク</t>
    </rPh>
    <rPh sb="396" eb="398">
      <t>スウチ</t>
    </rPh>
    <rPh sb="399" eb="401">
      <t>イジ</t>
    </rPh>
    <rPh sb="408" eb="410">
      <t>コンゴ</t>
    </rPh>
    <rPh sb="411" eb="413">
      <t>ケイゾク</t>
    </rPh>
    <rPh sb="421" eb="423">
      <t>シセツ</t>
    </rPh>
    <rPh sb="423" eb="425">
      <t>リヨウ</t>
    </rPh>
    <rPh sb="425" eb="426">
      <t>リツ</t>
    </rPh>
    <rPh sb="428" eb="432">
      <t>ルイジダンタイ</t>
    </rPh>
    <rPh sb="432" eb="434">
      <t>ヘイキン</t>
    </rPh>
    <rPh sb="436" eb="437">
      <t>タカ</t>
    </rPh>
    <rPh sb="439" eb="441">
      <t>シセツ</t>
    </rPh>
    <rPh sb="442" eb="444">
      <t>リヨウ</t>
    </rPh>
    <rPh sb="444" eb="446">
      <t>ジョウキョウ</t>
    </rPh>
    <rPh sb="447" eb="449">
      <t>キボ</t>
    </rPh>
    <rPh sb="450" eb="452">
      <t>テキセイ</t>
    </rPh>
    <rPh sb="453" eb="454">
      <t>カンガ</t>
    </rPh>
    <rPh sb="461" eb="464">
      <t>ユウシュウリツ</t>
    </rPh>
    <rPh sb="466" eb="468">
      <t>ルイジ</t>
    </rPh>
    <rPh sb="468" eb="470">
      <t>ダンタイ</t>
    </rPh>
    <rPh sb="470" eb="471">
      <t>オヨ</t>
    </rPh>
    <rPh sb="472" eb="474">
      <t>ゼンコク</t>
    </rPh>
    <rPh sb="474" eb="476">
      <t>ヘイキン</t>
    </rPh>
    <rPh sb="478" eb="479">
      <t>オオ</t>
    </rPh>
    <rPh sb="481" eb="483">
      <t>シタマワ</t>
    </rPh>
    <rPh sb="488" eb="489">
      <t>オモ</t>
    </rPh>
    <rPh sb="490" eb="492">
      <t>ロウスイ</t>
    </rPh>
    <rPh sb="493" eb="495">
      <t>ゲンイン</t>
    </rPh>
    <rPh sb="499" eb="501">
      <t>コンゴ</t>
    </rPh>
    <rPh sb="502" eb="504">
      <t>ロウスイ</t>
    </rPh>
    <rPh sb="504" eb="506">
      <t>チョウサ</t>
    </rPh>
    <rPh sb="506" eb="507">
      <t>トウ</t>
    </rPh>
    <rPh sb="508" eb="509">
      <t>オコナ</t>
    </rPh>
    <rPh sb="514" eb="516">
      <t>ケイカク</t>
    </rPh>
    <rPh sb="516" eb="517">
      <t>テキ</t>
    </rPh>
    <rPh sb="518" eb="520">
      <t>ロウキュウ</t>
    </rPh>
    <rPh sb="520" eb="521">
      <t>カン</t>
    </rPh>
    <rPh sb="522" eb="524">
      <t>コウシン</t>
    </rPh>
    <rPh sb="525" eb="527">
      <t>ジッシ</t>
    </rPh>
    <rPh sb="531" eb="533">
      <t>ヒツヨウ</t>
    </rPh>
    <phoneticPr fontId="4"/>
  </si>
  <si>
    <t>　①有形固定資産減価償却率は5年連続で増加し、老朽化が進んでいる状況である。
　②管路経年化率は類似団体平均より低いものの、増加傾向にある。
　H30年度に策定した水道ビジョンの中で、施設整備計画を定め、施設、管路等の実際に使用可能な年数（目標耐用年数）を設定した。法定耐用年数を超えて施設や管路等を使用するため、今後①有形固定資産減価償却率、②管路経年化率ともに増加するとみられるが、施設整備計画に基づき、効率的な施設や管路の更新を行っていく。
※③管路更新率R01は1.22の誤り</t>
    <rPh sb="2" eb="8">
      <t>ユウケイコテイシサン</t>
    </rPh>
    <rPh sb="8" eb="10">
      <t>ゲンカ</t>
    </rPh>
    <rPh sb="10" eb="12">
      <t>ショウキャク</t>
    </rPh>
    <rPh sb="12" eb="13">
      <t>リツ</t>
    </rPh>
    <rPh sb="15" eb="16">
      <t>ネン</t>
    </rPh>
    <rPh sb="16" eb="18">
      <t>レンゾク</t>
    </rPh>
    <rPh sb="19" eb="21">
      <t>ゾウカ</t>
    </rPh>
    <rPh sb="23" eb="26">
      <t>ロウキュウカ</t>
    </rPh>
    <rPh sb="27" eb="28">
      <t>スス</t>
    </rPh>
    <rPh sb="32" eb="34">
      <t>ジョウキョウ</t>
    </rPh>
    <rPh sb="41" eb="43">
      <t>カンロ</t>
    </rPh>
    <rPh sb="43" eb="46">
      <t>ケイネンカ</t>
    </rPh>
    <rPh sb="46" eb="47">
      <t>リツ</t>
    </rPh>
    <rPh sb="48" eb="50">
      <t>ルイジ</t>
    </rPh>
    <rPh sb="50" eb="52">
      <t>ダンタイ</t>
    </rPh>
    <rPh sb="52" eb="54">
      <t>ヘイキン</t>
    </rPh>
    <rPh sb="56" eb="57">
      <t>ヒク</t>
    </rPh>
    <rPh sb="62" eb="64">
      <t>ゾウカ</t>
    </rPh>
    <rPh sb="64" eb="66">
      <t>ケイコウ</t>
    </rPh>
    <rPh sb="75" eb="76">
      <t>ネン</t>
    </rPh>
    <rPh sb="78" eb="80">
      <t>サクテイ</t>
    </rPh>
    <rPh sb="82" eb="84">
      <t>スイドウ</t>
    </rPh>
    <rPh sb="89" eb="90">
      <t>ナカ</t>
    </rPh>
    <rPh sb="92" eb="94">
      <t>シセツ</t>
    </rPh>
    <rPh sb="94" eb="96">
      <t>セイビ</t>
    </rPh>
    <rPh sb="96" eb="98">
      <t>ケイカク</t>
    </rPh>
    <rPh sb="99" eb="100">
      <t>サダ</t>
    </rPh>
    <rPh sb="102" eb="104">
      <t>シセツ</t>
    </rPh>
    <rPh sb="109" eb="111">
      <t>ジッサイ</t>
    </rPh>
    <rPh sb="112" eb="114">
      <t>シヨウ</t>
    </rPh>
    <rPh sb="114" eb="116">
      <t>カノウ</t>
    </rPh>
    <rPh sb="117" eb="119">
      <t>ネンスウ</t>
    </rPh>
    <rPh sb="120" eb="122">
      <t>モクヒョウ</t>
    </rPh>
    <rPh sb="122" eb="124">
      <t>タイヨウ</t>
    </rPh>
    <rPh sb="124" eb="126">
      <t>ネンスウ</t>
    </rPh>
    <rPh sb="128" eb="130">
      <t>セッテイ</t>
    </rPh>
    <rPh sb="133" eb="135">
      <t>ホウテイ</t>
    </rPh>
    <rPh sb="135" eb="137">
      <t>タイヨウ</t>
    </rPh>
    <rPh sb="137" eb="139">
      <t>ネンスウ</t>
    </rPh>
    <rPh sb="140" eb="141">
      <t>コ</t>
    </rPh>
    <rPh sb="143" eb="145">
      <t>シセツ</t>
    </rPh>
    <rPh sb="146" eb="148">
      <t>カンロ</t>
    </rPh>
    <rPh sb="148" eb="149">
      <t>トウ</t>
    </rPh>
    <rPh sb="150" eb="152">
      <t>シヨウ</t>
    </rPh>
    <rPh sb="157" eb="159">
      <t>コンゴ</t>
    </rPh>
    <rPh sb="182" eb="184">
      <t>ゾウカ</t>
    </rPh>
    <rPh sb="193" eb="195">
      <t>シセツ</t>
    </rPh>
    <rPh sb="195" eb="197">
      <t>セイビ</t>
    </rPh>
    <rPh sb="197" eb="199">
      <t>ケイカク</t>
    </rPh>
    <rPh sb="200" eb="201">
      <t>モト</t>
    </rPh>
    <rPh sb="204" eb="207">
      <t>コウリツテキ</t>
    </rPh>
    <rPh sb="208" eb="210">
      <t>シセツ</t>
    </rPh>
    <rPh sb="211" eb="213">
      <t>カンロ</t>
    </rPh>
    <rPh sb="214" eb="216">
      <t>コウシン</t>
    </rPh>
    <rPh sb="217" eb="218">
      <t>オコナ</t>
    </rPh>
    <rPh sb="227" eb="229">
      <t>カンロ</t>
    </rPh>
    <rPh sb="229" eb="231">
      <t>コウシン</t>
    </rPh>
    <rPh sb="231" eb="232">
      <t>リツ</t>
    </rPh>
    <rPh sb="241" eb="242">
      <t>アヤマ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</si>
</sst>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0.43</c:v>
                </c:pt>
                <c:pt idx="2">
                  <c:v>0.48</c:v>
                </c:pt>
                <c:pt idx="3">
                  <c:v>0.64</c:v>
                </c:pt>
                <c:pt idx="4">
                  <c:v>0.47</c:v>
                </c:pt>
              </c:numCache>
            </c:numRef>
          </c:val>
          <c:extLst>
            <c:ext xmlns:c16="http://schemas.microsoft.com/office/drawing/2014/chart" uri="{C3380CC4-5D6E-409C-BE32-E72D297353CC}">
              <c16:uniqueId val="{00000000-13CD-4EB0-8454-B134DE9257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13CD-4EB0-8454-B134DE9257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83.85</c:v>
                </c:pt>
                <c:pt idx="1">
                  <c:v>67.790000000000006</c:v>
                </c:pt>
                <c:pt idx="2">
                  <c:v>70.37</c:v>
                </c:pt>
                <c:pt idx="3">
                  <c:v>70.650000000000006</c:v>
                </c:pt>
                <c:pt idx="4">
                  <c:v>70.69</c:v>
                </c:pt>
              </c:numCache>
            </c:numRef>
          </c:val>
          <c:extLst>
            <c:ext xmlns:c16="http://schemas.microsoft.com/office/drawing/2014/chart" uri="{C3380CC4-5D6E-409C-BE32-E72D297353CC}">
              <c16:uniqueId val="{00000000-6DE3-4EAC-A5A6-B931BA196B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6DE3-4EAC-A5A6-B931BA196B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75.819999999999993</c:v>
                </c:pt>
                <c:pt idx="1">
                  <c:v>76.459999999999994</c:v>
                </c:pt>
                <c:pt idx="2">
                  <c:v>74.05</c:v>
                </c:pt>
                <c:pt idx="3">
                  <c:v>73.92</c:v>
                </c:pt>
                <c:pt idx="4">
                  <c:v>72.489999999999995</c:v>
                </c:pt>
              </c:numCache>
            </c:numRef>
          </c:val>
          <c:extLst>
            <c:ext xmlns:c16="http://schemas.microsoft.com/office/drawing/2014/chart" uri="{C3380CC4-5D6E-409C-BE32-E72D297353CC}">
              <c16:uniqueId val="{00000000-1A9C-4020-8537-F07CD683C6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A9C-4020-8537-F07CD683C6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124.06</c:v>
                </c:pt>
                <c:pt idx="1">
                  <c:v>126.95</c:v>
                </c:pt>
                <c:pt idx="2">
                  <c:v>119.92</c:v>
                </c:pt>
                <c:pt idx="3">
                  <c:v>115.63</c:v>
                </c:pt>
                <c:pt idx="4">
                  <c:v>113.39</c:v>
                </c:pt>
              </c:numCache>
            </c:numRef>
          </c:val>
          <c:extLst>
            <c:ext xmlns:c16="http://schemas.microsoft.com/office/drawing/2014/chart" uri="{C3380CC4-5D6E-409C-BE32-E72D297353CC}">
              <c16:uniqueId val="{00000000-396E-4CAC-B8F0-760141EAD5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396E-4CAC-B8F0-760141EAD5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48.21</c:v>
                </c:pt>
                <c:pt idx="1">
                  <c:v>48.66</c:v>
                </c:pt>
                <c:pt idx="2">
                  <c:v>49.79</c:v>
                </c:pt>
                <c:pt idx="3">
                  <c:v>50.7</c:v>
                </c:pt>
                <c:pt idx="4">
                  <c:v>51.1</c:v>
                </c:pt>
              </c:numCache>
            </c:numRef>
          </c:val>
          <c:extLst>
            <c:ext xmlns:c16="http://schemas.microsoft.com/office/drawing/2014/chart" uri="{C3380CC4-5D6E-409C-BE32-E72D297353CC}">
              <c16:uniqueId val="{00000000-3F94-4C69-9626-13D7FC9C5D7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3F94-4C69-9626-13D7FC9C5D7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0.14000000000000001</c:v>
                </c:pt>
                <c:pt idx="1">
                  <c:v>0.14000000000000001</c:v>
                </c:pt>
                <c:pt idx="2">
                  <c:v>8.56</c:v>
                </c:pt>
                <c:pt idx="3">
                  <c:v>9.65</c:v>
                </c:pt>
                <c:pt idx="4">
                  <c:v>9.2799999999999994</c:v>
                </c:pt>
              </c:numCache>
            </c:numRef>
          </c:val>
          <c:extLst>
            <c:ext xmlns:c16="http://schemas.microsoft.com/office/drawing/2014/chart" uri="{C3380CC4-5D6E-409C-BE32-E72D297353CC}">
              <c16:uniqueId val="{00000000-8BF6-463E-A637-79775262D7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8BF6-463E-A637-79775262D7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E8-4CB4-80B8-FF6FD4541F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D6E8-4CB4-80B8-FF6FD4541F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369.22</c:v>
                </c:pt>
                <c:pt idx="1">
                  <c:v>261.14</c:v>
                </c:pt>
                <c:pt idx="2">
                  <c:v>322.29000000000002</c:v>
                </c:pt>
                <c:pt idx="3">
                  <c:v>415.19</c:v>
                </c:pt>
                <c:pt idx="4">
                  <c:v>373.29</c:v>
                </c:pt>
              </c:numCache>
            </c:numRef>
          </c:val>
          <c:extLst>
            <c:ext xmlns:c16="http://schemas.microsoft.com/office/drawing/2014/chart" uri="{C3380CC4-5D6E-409C-BE32-E72D297353CC}">
              <c16:uniqueId val="{00000000-6C49-4785-969C-09455FE3EC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6C49-4785-969C-09455FE3EC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397.65</c:v>
                </c:pt>
                <c:pt idx="1">
                  <c:v>378.99</c:v>
                </c:pt>
                <c:pt idx="2">
                  <c:v>363.17</c:v>
                </c:pt>
                <c:pt idx="3">
                  <c:v>343.09</c:v>
                </c:pt>
                <c:pt idx="4">
                  <c:v>344.21</c:v>
                </c:pt>
              </c:numCache>
            </c:numRef>
          </c:val>
          <c:extLst>
            <c:ext xmlns:c16="http://schemas.microsoft.com/office/drawing/2014/chart" uri="{C3380CC4-5D6E-409C-BE32-E72D297353CC}">
              <c16:uniqueId val="{00000000-D39A-4D43-AA91-837920EB75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D39A-4D43-AA91-837920EB75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119.79</c:v>
                </c:pt>
                <c:pt idx="1">
                  <c:v>125.06</c:v>
                </c:pt>
                <c:pt idx="2">
                  <c:v>116.51</c:v>
                </c:pt>
                <c:pt idx="3">
                  <c:v>113.67</c:v>
                </c:pt>
                <c:pt idx="4">
                  <c:v>110.75</c:v>
                </c:pt>
              </c:numCache>
            </c:numRef>
          </c:val>
          <c:extLst>
            <c:ext xmlns:c16="http://schemas.microsoft.com/office/drawing/2014/chart" uri="{C3380CC4-5D6E-409C-BE32-E72D297353CC}">
              <c16:uniqueId val="{00000000-0450-49FC-A1D1-32D978F56E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0450-49FC-A1D1-32D978F56E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119.81</c:v>
                </c:pt>
                <c:pt idx="1">
                  <c:v>113.12</c:v>
                </c:pt>
                <c:pt idx="2">
                  <c:v>117.98</c:v>
                </c:pt>
                <c:pt idx="3">
                  <c:v>119</c:v>
                </c:pt>
                <c:pt idx="4">
                  <c:v>118.37</c:v>
                </c:pt>
              </c:numCache>
            </c:numRef>
          </c:val>
          <c:extLst>
            <c:ext xmlns:c16="http://schemas.microsoft.com/office/drawing/2014/chart" uri="{C3380CC4-5D6E-409C-BE32-E72D297353CC}">
              <c16:uniqueId val="{00000000-B214-4869-ACDB-152B61089C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B214-4869-ACDB-152B61089C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栃木市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159951</v>
      </c>
      <c r="AM8" s="71"/>
      <c r="AN8" s="71"/>
      <c r="AO8" s="71"/>
      <c r="AP8" s="71"/>
      <c r="AQ8" s="71"/>
      <c r="AR8" s="71"/>
      <c r="AS8" s="71"/>
      <c r="AT8" s="67">
        <f>データ!$S$6</f>
        <v>331.5</v>
      </c>
      <c r="AU8" s="68"/>
      <c r="AV8" s="68"/>
      <c r="AW8" s="68"/>
      <c r="AX8" s="68"/>
      <c r="AY8" s="68"/>
      <c r="AZ8" s="68"/>
      <c r="BA8" s="68"/>
      <c r="BB8" s="70">
        <f>データ!$T$6</f>
        <v>482.51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71.81</v>
      </c>
      <c r="J10" s="68"/>
      <c r="K10" s="68"/>
      <c r="L10" s="68"/>
      <c r="M10" s="68"/>
      <c r="N10" s="68"/>
      <c r="O10" s="69"/>
      <c r="P10" s="70">
        <f>データ!$P$6</f>
        <v>92.42</v>
      </c>
      <c r="Q10" s="70"/>
      <c r="R10" s="70"/>
      <c r="S10" s="70"/>
      <c r="T10" s="70"/>
      <c r="U10" s="70"/>
      <c r="V10" s="70"/>
      <c r="W10" s="71">
        <f>データ!$Q$6</f>
        <v>2337</v>
      </c>
      <c r="X10" s="71"/>
      <c r="Y10" s="71"/>
      <c r="Z10" s="71"/>
      <c r="AA10" s="71"/>
      <c r="AB10" s="71"/>
      <c r="AC10" s="71"/>
      <c r="AD10" s="2"/>
      <c r="AE10" s="2"/>
      <c r="AF10" s="2"/>
      <c r="AG10" s="2"/>
      <c r="AH10" s="4"/>
      <c r="AI10" s="4"/>
      <c r="AJ10" s="4"/>
      <c r="AK10" s="4"/>
      <c r="AL10" s="71">
        <f>データ!$U$6</f>
        <v>147200</v>
      </c>
      <c r="AM10" s="71"/>
      <c r="AN10" s="71"/>
      <c r="AO10" s="71"/>
      <c r="AP10" s="71"/>
      <c r="AQ10" s="71"/>
      <c r="AR10" s="71"/>
      <c r="AS10" s="71"/>
      <c r="AT10" s="67">
        <f>データ!$V$6</f>
        <v>301.48</v>
      </c>
      <c r="AU10" s="68"/>
      <c r="AV10" s="68"/>
      <c r="AW10" s="68"/>
      <c r="AX10" s="68"/>
      <c r="AY10" s="68"/>
      <c r="AZ10" s="68"/>
      <c r="BA10" s="68"/>
      <c r="BB10" s="70">
        <f>データ!$W$6</f>
        <v>488.26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22og70+lCVqGJNtYJEGb6PtFchIjpCSreV76KX1Q51HdQxF9QP4drCjLZyXSEIThm1rLeRVrvnsH2nkFbQw==" saltValue="CMM2JYhQ/cddMJ621Fi0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92037</v>
      </c>
      <c r="D6" s="34">
        <f t="shared" si="3"/>
        <v>46</v>
      </c>
      <c r="E6" s="34">
        <f t="shared" si="3"/>
        <v>1</v>
      </c>
      <c r="F6" s="34">
        <f t="shared" si="3"/>
        <v>0</v>
      </c>
      <c r="G6" s="34">
        <f t="shared" si="3"/>
        <v>1</v>
      </c>
      <c r="H6" s="34" t="str">
        <f t="shared" si="3"/>
        <v>栃木県　栃木市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71.81</v>
      </c>
      <c r="P6" s="35">
        <f t="shared" si="3"/>
        <v>92.42</v>
      </c>
      <c r="Q6" s="35">
        <f t="shared" si="3"/>
        <v>2337</v>
      </c>
      <c r="R6" s="35">
        <f t="shared" si="3"/>
        <v>159951</v>
      </c>
      <c r="S6" s="35">
        <f t="shared" si="3"/>
        <v>331.5</v>
      </c>
      <c r="T6" s="35">
        <f t="shared" si="3"/>
        <v>482.51</v>
      </c>
      <c r="U6" s="35">
        <f t="shared" si="3"/>
        <v>147200</v>
      </c>
      <c r="V6" s="35">
        <f t="shared" si="3"/>
        <v>301.48</v>
      </c>
      <c r="W6" s="35">
        <f t="shared" si="3"/>
        <v>488.26</v>
      </c>
      <c r="X6" s="36">
        <f>IF(X7="",NA(),X7)</f>
        <v>124.06</v>
      </c>
      <c r="Y6" s="36">
        <f t="shared" ref="Y6:AG6" si="4">IF(Y7="",NA(),Y7)</f>
        <v>126.95</v>
      </c>
      <c r="Z6" s="36">
        <f t="shared" si="4"/>
        <v>119.92</v>
      </c>
      <c r="AA6" s="36">
        <f t="shared" si="4"/>
        <v>115.63</v>
      </c>
      <c r="AB6" s="36">
        <f t="shared" si="4"/>
        <v>113.39</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369.22</v>
      </c>
      <c r="AU6" s="36">
        <f t="shared" ref="AU6:BC6" si="6">IF(AU7="",NA(),AU7)</f>
        <v>261.14</v>
      </c>
      <c r="AV6" s="36">
        <f t="shared" si="6"/>
        <v>322.29000000000002</v>
      </c>
      <c r="AW6" s="36">
        <f t="shared" si="6"/>
        <v>415.19</v>
      </c>
      <c r="AX6" s="36">
        <f t="shared" si="6"/>
        <v>373.29</v>
      </c>
      <c r="AY6" s="36">
        <f t="shared" si="6"/>
        <v>352.05</v>
      </c>
      <c r="AZ6" s="36">
        <f t="shared" si="6"/>
        <v>349.04</v>
      </c>
      <c r="BA6" s="36">
        <f t="shared" si="6"/>
        <v>337.49</v>
      </c>
      <c r="BB6" s="36">
        <f t="shared" si="6"/>
        <v>335.6</v>
      </c>
      <c r="BC6" s="36">
        <f t="shared" si="6"/>
        <v>358.91</v>
      </c>
      <c r="BD6" s="35" t="str">
        <f>IF(BD7="","",IF(BD7="-","【-】","【"&amp;SUBSTITUTE(TEXT(BD7,"#,##0.00"),"-","△")&amp;"】"))</f>
        <v>【264.97】</v>
      </c>
      <c r="BE6" s="36">
        <f>IF(BE7="",NA(),BE7)</f>
        <v>397.65</v>
      </c>
      <c r="BF6" s="36">
        <f t="shared" ref="BF6:BN6" si="7">IF(BF7="",NA(),BF7)</f>
        <v>378.99</v>
      </c>
      <c r="BG6" s="36">
        <f t="shared" si="7"/>
        <v>363.17</v>
      </c>
      <c r="BH6" s="36">
        <f t="shared" si="7"/>
        <v>343.09</v>
      </c>
      <c r="BI6" s="36">
        <f t="shared" si="7"/>
        <v>344.21</v>
      </c>
      <c r="BJ6" s="36">
        <f t="shared" si="7"/>
        <v>250.76</v>
      </c>
      <c r="BK6" s="36">
        <f t="shared" si="7"/>
        <v>254.54</v>
      </c>
      <c r="BL6" s="36">
        <f t="shared" si="7"/>
        <v>265.92</v>
      </c>
      <c r="BM6" s="36">
        <f t="shared" si="7"/>
        <v>258.26</v>
      </c>
      <c r="BN6" s="36">
        <f t="shared" si="7"/>
        <v>247.27</v>
      </c>
      <c r="BO6" s="35" t="str">
        <f>IF(BO7="","",IF(BO7="-","【-】","【"&amp;SUBSTITUTE(TEXT(BO7,"#,##0.00"),"-","△")&amp;"】"))</f>
        <v>【266.61】</v>
      </c>
      <c r="BP6" s="36">
        <f>IF(BP7="",NA(),BP7)</f>
        <v>119.79</v>
      </c>
      <c r="BQ6" s="36">
        <f t="shared" ref="BQ6:BY6" si="8">IF(BQ7="",NA(),BQ7)</f>
        <v>125.06</v>
      </c>
      <c r="BR6" s="36">
        <f t="shared" si="8"/>
        <v>116.51</v>
      </c>
      <c r="BS6" s="36">
        <f t="shared" si="8"/>
        <v>113.67</v>
      </c>
      <c r="BT6" s="36">
        <f t="shared" si="8"/>
        <v>110.75</v>
      </c>
      <c r="BU6" s="36">
        <f t="shared" si="8"/>
        <v>106.69</v>
      </c>
      <c r="BV6" s="36">
        <f t="shared" si="8"/>
        <v>106.52</v>
      </c>
      <c r="BW6" s="36">
        <f t="shared" si="8"/>
        <v>105.86</v>
      </c>
      <c r="BX6" s="36">
        <f t="shared" si="8"/>
        <v>106.07</v>
      </c>
      <c r="BY6" s="36">
        <f t="shared" si="8"/>
        <v>105.34</v>
      </c>
      <c r="BZ6" s="35" t="str">
        <f>IF(BZ7="","",IF(BZ7="-","【-】","【"&amp;SUBSTITUTE(TEXT(BZ7,"#,##0.00"),"-","△")&amp;"】"))</f>
        <v>【103.24】</v>
      </c>
      <c r="CA6" s="36">
        <f>IF(CA7="",NA(),CA7)</f>
        <v>119.81</v>
      </c>
      <c r="CB6" s="36">
        <f t="shared" ref="CB6:CJ6" si="9">IF(CB7="",NA(),CB7)</f>
        <v>113.12</v>
      </c>
      <c r="CC6" s="36">
        <f t="shared" si="9"/>
        <v>117.98</v>
      </c>
      <c r="CD6" s="36">
        <f t="shared" si="9"/>
        <v>119</v>
      </c>
      <c r="CE6" s="36">
        <f t="shared" si="9"/>
        <v>118.37</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83.85</v>
      </c>
      <c r="CM6" s="36">
        <f t="shared" ref="CM6:CU6" si="10">IF(CM7="",NA(),CM7)</f>
        <v>67.790000000000006</v>
      </c>
      <c r="CN6" s="36">
        <f t="shared" si="10"/>
        <v>70.37</v>
      </c>
      <c r="CO6" s="36">
        <f t="shared" si="10"/>
        <v>70.650000000000006</v>
      </c>
      <c r="CP6" s="36">
        <f t="shared" si="10"/>
        <v>70.69</v>
      </c>
      <c r="CQ6" s="36">
        <f t="shared" si="10"/>
        <v>62.26</v>
      </c>
      <c r="CR6" s="36">
        <f t="shared" si="10"/>
        <v>62.1</v>
      </c>
      <c r="CS6" s="36">
        <f t="shared" si="10"/>
        <v>62.38</v>
      </c>
      <c r="CT6" s="36">
        <f t="shared" si="10"/>
        <v>62.83</v>
      </c>
      <c r="CU6" s="36">
        <f t="shared" si="10"/>
        <v>62.05</v>
      </c>
      <c r="CV6" s="35" t="str">
        <f>IF(CV7="","",IF(CV7="-","【-】","【"&amp;SUBSTITUTE(TEXT(CV7,"#,##0.00"),"-","△")&amp;"】"))</f>
        <v>【60.00】</v>
      </c>
      <c r="CW6" s="36">
        <f>IF(CW7="",NA(),CW7)</f>
        <v>75.819999999999993</v>
      </c>
      <c r="CX6" s="36">
        <f t="shared" ref="CX6:DF6" si="11">IF(CX7="",NA(),CX7)</f>
        <v>76.459999999999994</v>
      </c>
      <c r="CY6" s="36">
        <f t="shared" si="11"/>
        <v>74.05</v>
      </c>
      <c r="CZ6" s="36">
        <f t="shared" si="11"/>
        <v>73.92</v>
      </c>
      <c r="DA6" s="36">
        <f t="shared" si="11"/>
        <v>72.489999999999995</v>
      </c>
      <c r="DB6" s="36">
        <f t="shared" si="11"/>
        <v>89.5</v>
      </c>
      <c r="DC6" s="36">
        <f t="shared" si="11"/>
        <v>89.52</v>
      </c>
      <c r="DD6" s="36">
        <f t="shared" si="11"/>
        <v>89.17</v>
      </c>
      <c r="DE6" s="36">
        <f t="shared" si="11"/>
        <v>88.86</v>
      </c>
      <c r="DF6" s="36">
        <f t="shared" si="11"/>
        <v>89.11</v>
      </c>
      <c r="DG6" s="35" t="str">
        <f>IF(DG7="","",IF(DG7="-","【-】","【"&amp;SUBSTITUTE(TEXT(DG7,"#,##0.00"),"-","△")&amp;"】"))</f>
        <v>【89.80】</v>
      </c>
      <c r="DH6" s="36">
        <f>IF(DH7="",NA(),DH7)</f>
        <v>48.21</v>
      </c>
      <c r="DI6" s="36">
        <f t="shared" ref="DI6:DQ6" si="12">IF(DI7="",NA(),DI7)</f>
        <v>48.66</v>
      </c>
      <c r="DJ6" s="36">
        <f t="shared" si="12"/>
        <v>49.79</v>
      </c>
      <c r="DK6" s="36">
        <f t="shared" si="12"/>
        <v>50.7</v>
      </c>
      <c r="DL6" s="36">
        <f t="shared" si="12"/>
        <v>51.1</v>
      </c>
      <c r="DM6" s="36">
        <f t="shared" si="12"/>
        <v>45.89</v>
      </c>
      <c r="DN6" s="36">
        <f t="shared" si="12"/>
        <v>46.58</v>
      </c>
      <c r="DO6" s="36">
        <f t="shared" si="12"/>
        <v>46.99</v>
      </c>
      <c r="DP6" s="36">
        <f t="shared" si="12"/>
        <v>47.89</v>
      </c>
      <c r="DQ6" s="36">
        <f t="shared" si="12"/>
        <v>48.69</v>
      </c>
      <c r="DR6" s="35" t="str">
        <f>IF(DR7="","",IF(DR7="-","【-】","【"&amp;SUBSTITUTE(TEXT(DR7,"#,##0.00"),"-","△")&amp;"】"))</f>
        <v>【49.59】</v>
      </c>
      <c r="DS6" s="36">
        <f>IF(DS7="",NA(),DS7)</f>
        <v>0.14000000000000001</v>
      </c>
      <c r="DT6" s="36">
        <f t="shared" ref="DT6:EB6" si="13">IF(DT7="",NA(),DT7)</f>
        <v>0.14000000000000001</v>
      </c>
      <c r="DU6" s="36">
        <f t="shared" si="13"/>
        <v>8.56</v>
      </c>
      <c r="DV6" s="36">
        <f t="shared" si="13"/>
        <v>9.65</v>
      </c>
      <c r="DW6" s="36">
        <f t="shared" si="13"/>
        <v>9.2799999999999994</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0.39</v>
      </c>
      <c r="EE6" s="36">
        <f t="shared" ref="EE6:EM6" si="14">IF(EE7="",NA(),EE7)</f>
        <v>0.43</v>
      </c>
      <c r="EF6" s="36">
        <f t="shared" si="14"/>
        <v>0.48</v>
      </c>
      <c r="EG6" s="36">
        <f t="shared" si="14"/>
        <v>0.64</v>
      </c>
      <c r="EH6" s="36">
        <f t="shared" si="14"/>
        <v>0.47</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92037</v>
      </c>
      <c r="D7" s="38">
        <v>46</v>
      </c>
      <c r="E7" s="38">
        <v>1</v>
      </c>
      <c r="F7" s="38">
        <v>0</v>
      </c>
      <c r="G7" s="38">
        <v>1</v>
      </c>
      <c r="H7" s="38" t="s">
        <v>93</v>
      </c>
      <c r="I7" s="38" t="s">
        <v>94</v>
      </c>
      <c r="J7" s="38" t="s">
        <v>95</v>
      </c>
      <c r="K7" s="38" t="s">
        <v>96</v>
      </c>
      <c r="L7" s="38" t="s">
        <v>97</v>
      </c>
      <c r="M7" s="38" t="s">
        <v>98</v>
      </c>
      <c r="N7" s="39" t="s">
        <v>99</v>
      </c>
      <c r="O7" s="39">
        <v>71.81</v>
      </c>
      <c r="P7" s="39">
        <v>92.42</v>
      </c>
      <c r="Q7" s="39">
        <v>2337</v>
      </c>
      <c r="R7" s="39">
        <v>159951</v>
      </c>
      <c r="S7" s="39">
        <v>331.5</v>
      </c>
      <c r="T7" s="39">
        <v>482.51</v>
      </c>
      <c r="U7" s="39">
        <v>147200</v>
      </c>
      <c r="V7" s="39">
        <v>301.48</v>
      </c>
      <c r="W7" s="39">
        <v>488.26</v>
      </c>
      <c r="X7" s="39">
        <v>124.06</v>
      </c>
      <c r="Y7" s="39">
        <v>126.95</v>
      </c>
      <c r="Z7" s="39">
        <v>119.92</v>
      </c>
      <c r="AA7" s="39">
        <v>115.63</v>
      </c>
      <c r="AB7" s="39">
        <v>113.39</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369.22</v>
      </c>
      <c r="AU7" s="39">
        <v>261.14</v>
      </c>
      <c r="AV7" s="39">
        <v>322.29000000000002</v>
      </c>
      <c r="AW7" s="39">
        <v>415.19</v>
      </c>
      <c r="AX7" s="39">
        <v>373.29</v>
      </c>
      <c r="AY7" s="39">
        <v>352.05</v>
      </c>
      <c r="AZ7" s="39">
        <v>349.04</v>
      </c>
      <c r="BA7" s="39">
        <v>337.49</v>
      </c>
      <c r="BB7" s="39">
        <v>335.6</v>
      </c>
      <c r="BC7" s="39">
        <v>358.91</v>
      </c>
      <c r="BD7" s="39">
        <v>264.97000000000003</v>
      </c>
      <c r="BE7" s="39">
        <v>397.65</v>
      </c>
      <c r="BF7" s="39">
        <v>378.99</v>
      </c>
      <c r="BG7" s="39">
        <v>363.17</v>
      </c>
      <c r="BH7" s="39">
        <v>343.09</v>
      </c>
      <c r="BI7" s="39">
        <v>344.21</v>
      </c>
      <c r="BJ7" s="39">
        <v>250.76</v>
      </c>
      <c r="BK7" s="39">
        <v>254.54</v>
      </c>
      <c r="BL7" s="39">
        <v>265.92</v>
      </c>
      <c r="BM7" s="39">
        <v>258.26</v>
      </c>
      <c r="BN7" s="39">
        <v>247.27</v>
      </c>
      <c r="BO7" s="39">
        <v>266.61</v>
      </c>
      <c r="BP7" s="39">
        <v>119.79</v>
      </c>
      <c r="BQ7" s="39">
        <v>125.06</v>
      </c>
      <c r="BR7" s="39">
        <v>116.51</v>
      </c>
      <c r="BS7" s="39">
        <v>113.67</v>
      </c>
      <c r="BT7" s="39">
        <v>110.75</v>
      </c>
      <c r="BU7" s="39">
        <v>106.69</v>
      </c>
      <c r="BV7" s="39">
        <v>106.52</v>
      </c>
      <c r="BW7" s="39">
        <v>105.86</v>
      </c>
      <c r="BX7" s="39">
        <v>106.07</v>
      </c>
      <c r="BY7" s="39">
        <v>105.34</v>
      </c>
      <c r="BZ7" s="39">
        <v>103.24</v>
      </c>
      <c r="CA7" s="39">
        <v>119.81</v>
      </c>
      <c r="CB7" s="39">
        <v>113.12</v>
      </c>
      <c r="CC7" s="39">
        <v>117.98</v>
      </c>
      <c r="CD7" s="39">
        <v>119</v>
      </c>
      <c r="CE7" s="39">
        <v>118.37</v>
      </c>
      <c r="CF7" s="39">
        <v>154.91999999999999</v>
      </c>
      <c r="CG7" s="39">
        <v>155.80000000000001</v>
      </c>
      <c r="CH7" s="39">
        <v>158.58000000000001</v>
      </c>
      <c r="CI7" s="39">
        <v>159.22</v>
      </c>
      <c r="CJ7" s="39">
        <v>159.6</v>
      </c>
      <c r="CK7" s="39">
        <v>168.38</v>
      </c>
      <c r="CL7" s="39">
        <v>83.85</v>
      </c>
      <c r="CM7" s="39">
        <v>67.790000000000006</v>
      </c>
      <c r="CN7" s="39">
        <v>70.37</v>
      </c>
      <c r="CO7" s="39">
        <v>70.650000000000006</v>
      </c>
      <c r="CP7" s="39">
        <v>70.69</v>
      </c>
      <c r="CQ7" s="39">
        <v>62.26</v>
      </c>
      <c r="CR7" s="39">
        <v>62.1</v>
      </c>
      <c r="CS7" s="39">
        <v>62.38</v>
      </c>
      <c r="CT7" s="39">
        <v>62.83</v>
      </c>
      <c r="CU7" s="39">
        <v>62.05</v>
      </c>
      <c r="CV7" s="39">
        <v>60</v>
      </c>
      <c r="CW7" s="39">
        <v>75.819999999999993</v>
      </c>
      <c r="CX7" s="39">
        <v>76.459999999999994</v>
      </c>
      <c r="CY7" s="39">
        <v>74.05</v>
      </c>
      <c r="CZ7" s="39">
        <v>73.92</v>
      </c>
      <c r="DA7" s="39">
        <v>72.489999999999995</v>
      </c>
      <c r="DB7" s="39">
        <v>89.5</v>
      </c>
      <c r="DC7" s="39">
        <v>89.52</v>
      </c>
      <c r="DD7" s="39">
        <v>89.17</v>
      </c>
      <c r="DE7" s="39">
        <v>88.86</v>
      </c>
      <c r="DF7" s="39">
        <v>89.11</v>
      </c>
      <c r="DG7" s="39">
        <v>89.8</v>
      </c>
      <c r="DH7" s="39">
        <v>48.21</v>
      </c>
      <c r="DI7" s="39">
        <v>48.66</v>
      </c>
      <c r="DJ7" s="39">
        <v>49.79</v>
      </c>
      <c r="DK7" s="39">
        <v>50.7</v>
      </c>
      <c r="DL7" s="39">
        <v>51.1</v>
      </c>
      <c r="DM7" s="39">
        <v>45.89</v>
      </c>
      <c r="DN7" s="39">
        <v>46.58</v>
      </c>
      <c r="DO7" s="39">
        <v>46.99</v>
      </c>
      <c r="DP7" s="39">
        <v>47.89</v>
      </c>
      <c r="DQ7" s="39">
        <v>48.69</v>
      </c>
      <c r="DR7" s="39">
        <v>49.59</v>
      </c>
      <c r="DS7" s="39">
        <v>0.14000000000000001</v>
      </c>
      <c r="DT7" s="39">
        <v>0.14000000000000001</v>
      </c>
      <c r="DU7" s="39">
        <v>8.56</v>
      </c>
      <c r="DV7" s="39">
        <v>9.65</v>
      </c>
      <c r="DW7" s="39">
        <v>9.2799999999999994</v>
      </c>
      <c r="DX7" s="39">
        <v>13.14</v>
      </c>
      <c r="DY7" s="39">
        <v>14.45</v>
      </c>
      <c r="DZ7" s="39">
        <v>15.83</v>
      </c>
      <c r="EA7" s="39">
        <v>16.899999999999999</v>
      </c>
      <c r="EB7" s="39">
        <v>18.260000000000002</v>
      </c>
      <c r="EC7" s="39">
        <v>19.440000000000001</v>
      </c>
      <c r="ED7" s="39">
        <v>0.39</v>
      </c>
      <c r="EE7" s="39">
        <v>0.43</v>
      </c>
      <c r="EF7" s="39">
        <v>0.48</v>
      </c>
      <c r="EG7" s="39">
        <v>0.64</v>
      </c>
      <c r="EH7" s="39">
        <v>0.47</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2021-01-26T02:58:12Z</cp:lastPrinted>
  <dcterms:created xsi:type="dcterms:W3CDTF">2020-12-04T02:05:06Z</dcterms:created>
  <dcterms:modified xsi:type="dcterms:W3CDTF">2021-02-20T01:54:16Z</dcterms:modified>
  <cp:category/>
</cp:coreProperties>
</file>