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9\④公営企業\【決算統計】\H29\★300125公営企業に係る「経営比較分析表」の作成について\05★公表用\6下水（農集）\"/>
    </mc:Choice>
  </mc:AlternateContent>
  <workbookProtection workbookPassword="B319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AD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<sst xmlns="http://schemas.openxmlformats.org/spreadsheetml/2006/main" count="240" uniqueCount="125">
  <si>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</si>
  <si>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</si>
  <si>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</si>
  <si>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</si>
  <si>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</si>
  <si>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</si>
  <si>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</si>
  <si>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</si>
  <si>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</si>
  <si>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</si>
  <si>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</si>
  <si>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</si>
  <si>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</si>
  <si>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</si>
  <si>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</si>
  <si>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</si>
  <si>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</si>
  <si>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</si>
  <si>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</si>
  <si>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</si>
  <si>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</si>
  <si>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</si>
  <si>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</si>
  <si>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</si>
  <si>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</si>
  <si>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</si>
  <si>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</si>
  <si>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</si>
  <si>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</si>
  <si>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</si>
  <si>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</si>
  <si>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</si>
  <si>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</si>
  <si>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</si>
  <si>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</si>
  <si>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</si>
  <si>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</si>
  <si>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</si>
  <si>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</si>
  <si>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</si>
  <si>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</si>
  <si>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</si>
  <si>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</si>
  <si>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</si>
  <si>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</si>
  <si>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</si>
  <si>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</si>
  <si>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</si>
  <si>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</si>
  <si>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</si>
  <si>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</si>
  <si>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</si>
  <si>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</si>
  <si>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</si>
  <si>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</si>
  <si>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</si>
  <si>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</si>
  <si>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</si>
  <si>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</si>
  <si>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</si>
  <si>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</si>
  <si>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</si>
  <si>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</si>
  <si>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</si>
  <si>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</si>
  <si>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</si>
  <si>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</si>
  <si>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</si>
  <si>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</si>
  <si>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</si>
  <si>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</si>
  <si>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</si>
  <si>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</si>
  <si>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</si>
  <si>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</si>
  <si>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</si>
  <si>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</si>
  <si>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</si>
  <si>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</si>
  <si>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</si>
  <si>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</si>
  <si>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</si>
  <si>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</si>
  <si>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</si>
  <si>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</si>
  <si>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</si>
  <si>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</si>
  <si>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</si>
  <si>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</si>
  <si>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</si>
  <si>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</si>
  <si>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</si>
  <si>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</si>
  <si>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</si>
  <si>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</si>
  <si>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</si>
  <si>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</si>
  <si>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</si>
  <si>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</si>
  <si>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</si>
  <si>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</si>
  <si>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</si>
  <si>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</si>
  <si>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</si>
  <si>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</si>
  <si>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</si>
  <si>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</si>
  <si>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</si>
  <si>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</si>
  <si>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栃木県　栃木市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</si>
  <si>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</si>
  <si>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</si>
  <si>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</si>
  <si>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</si>
  <si>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</si>
  <si>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</si>
  <si>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</si>
  <si>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</si>
  <si>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</si>
  <si>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</si>
  <si>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</si>
  <si>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管渠については、法定耐用年数（５０年）まで期間はあるものの、処理施設は、設備機器の一部が更新時期を迎えている。
　栃木市生活排水処理構想の中で、処理施設の更新、維持管理コストと公共下水道への編入コストを検討した結果、公共下水道への編入が有利であると判断されている地区がある。今後、具体的な計画を立てる必要がある。</t>
    <rPh sb="1" eb="3">
      <t>カンキョ</t>
    </rPh>
    <rPh sb="9" eb="11">
      <t>ホウテイ</t>
    </rPh>
    <rPh sb="11" eb="13">
      <t>タイヨウ</t>
    </rPh>
    <rPh sb="13" eb="15">
      <t>ネンスウ</t>
    </rPh>
    <rPh sb="18" eb="19">
      <t>ネン</t>
    </rPh>
    <rPh sb="22" eb="24">
      <t>キカン</t>
    </rPh>
    <rPh sb="31" eb="33">
      <t>ショリ</t>
    </rPh>
    <rPh sb="33" eb="35">
      <t>シセツ</t>
    </rPh>
    <rPh sb="37" eb="39">
      <t>セツビ</t>
    </rPh>
    <rPh sb="39" eb="41">
      <t>キキ</t>
    </rPh>
    <rPh sb="42" eb="44">
      <t>イチブ</t>
    </rPh>
    <rPh sb="45" eb="47">
      <t>コウシン</t>
    </rPh>
    <rPh sb="47" eb="49">
      <t>ジキ</t>
    </rPh>
    <rPh sb="50" eb="51">
      <t>ムカ</t>
    </rPh>
    <rPh sb="58" eb="61">
      <t>トチギシ</t>
    </rPh>
    <rPh sb="61" eb="63">
      <t>セイカツ</t>
    </rPh>
    <rPh sb="63" eb="65">
      <t>ハイスイ</t>
    </rPh>
    <rPh sb="65" eb="67">
      <t>ショリ</t>
    </rPh>
    <rPh sb="67" eb="69">
      <t>コウソウ</t>
    </rPh>
    <rPh sb="70" eb="71">
      <t>ナカ</t>
    </rPh>
    <rPh sb="73" eb="75">
      <t>ショリ</t>
    </rPh>
    <rPh sb="75" eb="77">
      <t>シセツ</t>
    </rPh>
    <rPh sb="78" eb="80">
      <t>コウシン</t>
    </rPh>
    <rPh sb="81" eb="83">
      <t>イジ</t>
    </rPh>
    <rPh sb="83" eb="85">
      <t>カンリ</t>
    </rPh>
    <rPh sb="89" eb="91">
      <t>コウキョウ</t>
    </rPh>
    <rPh sb="91" eb="94">
      <t>ゲスイドウ</t>
    </rPh>
    <rPh sb="96" eb="98">
      <t>ヘンニュウ</t>
    </rPh>
    <rPh sb="102" eb="104">
      <t>ケントウ</t>
    </rPh>
    <rPh sb="106" eb="108">
      <t>ケッカ</t>
    </rPh>
    <rPh sb="109" eb="111">
      <t>コウキョウ</t>
    </rPh>
    <rPh sb="111" eb="114">
      <t>ゲスイドウ</t>
    </rPh>
    <rPh sb="116" eb="118">
      <t>ヘンニュウ</t>
    </rPh>
    <rPh sb="119" eb="121">
      <t>ユウリ</t>
    </rPh>
    <rPh sb="125" eb="127">
      <t>ハンダン</t>
    </rPh>
    <rPh sb="132" eb="134">
      <t>チク</t>
    </rPh>
    <rPh sb="138" eb="140">
      <t>コンゴ</t>
    </rPh>
    <rPh sb="141" eb="144">
      <t>グタイテキ</t>
    </rPh>
    <rPh sb="145" eb="147">
      <t>ケイカク</t>
    </rPh>
    <rPh sb="148" eb="149">
      <t>タ</t>
    </rPh>
    <rPh sb="151" eb="153">
      <t>ヒツヨウ</t>
    </rPh>
    <phoneticPr fontId="4"/>
  </si>
  <si>
    <t>　①収益的収支比率は、１００％未満が続いていたが、H28は１００％を超えた。単年度では赤字ではないが、一般会計からの繰入金が多かったためである。
　④企業債残高対事業規模比率については、起債償還金の全額を一般会計からの繰入金で賄っているため、０である。
　⑤経費回収率は、６０％台から７０％台を推移しており、農業集落排水施設使用料では、汚水処理費を賄えていない状況である。
　⑥汚水処理原価については、使用料で経費が賄えない状況であることから、農業集落排水施設使用料単価が汚水処理原価を下回っている。
　⑦施設利用率については、６０％以下であり、余裕がある状況である。
　⑧水洗化率については、類似団体よりも低いことが目立つ。整備も完了していることから微増の傾向である。
　今後の経営の健全化、効率化のために、水洗化率を上げるため、未接続世帯へのさらなる普及活動を行い、収入の増加を図ると共に、業務の見直し、民間活力の利用等により経費の削減を図る必要がある。</t>
    <rPh sb="2" eb="5">
      <t>シュウエキテキ</t>
    </rPh>
    <rPh sb="5" eb="7">
      <t>シュウシ</t>
    </rPh>
    <rPh sb="7" eb="9">
      <t>ヒリツ</t>
    </rPh>
    <rPh sb="15" eb="17">
      <t>ミマン</t>
    </rPh>
    <rPh sb="18" eb="19">
      <t>ツヅ</t>
    </rPh>
    <rPh sb="34" eb="35">
      <t>コ</t>
    </rPh>
    <rPh sb="38" eb="41">
      <t>タンネンド</t>
    </rPh>
    <rPh sb="43" eb="45">
      <t>アカジ</t>
    </rPh>
    <rPh sb="51" eb="53">
      <t>イッパン</t>
    </rPh>
    <rPh sb="53" eb="55">
      <t>カイケイ</t>
    </rPh>
    <rPh sb="58" eb="60">
      <t>クリイレ</t>
    </rPh>
    <rPh sb="60" eb="61">
      <t>キン</t>
    </rPh>
    <rPh sb="62" eb="63">
      <t>オオ</t>
    </rPh>
    <rPh sb="75" eb="77">
      <t>キギョウ</t>
    </rPh>
    <rPh sb="77" eb="78">
      <t>サイ</t>
    </rPh>
    <rPh sb="78" eb="80">
      <t>ザンダカ</t>
    </rPh>
    <rPh sb="80" eb="81">
      <t>タイ</t>
    </rPh>
    <rPh sb="81" eb="83">
      <t>ジギョウ</t>
    </rPh>
    <rPh sb="83" eb="85">
      <t>キボ</t>
    </rPh>
    <rPh sb="85" eb="87">
      <t>ヒリツ</t>
    </rPh>
    <rPh sb="93" eb="95">
      <t>キサイ</t>
    </rPh>
    <rPh sb="95" eb="98">
      <t>ショウカンキン</t>
    </rPh>
    <rPh sb="99" eb="101">
      <t>ゼンガク</t>
    </rPh>
    <rPh sb="102" eb="104">
      <t>イッパン</t>
    </rPh>
    <rPh sb="104" eb="106">
      <t>カイケイ</t>
    </rPh>
    <rPh sb="109" eb="111">
      <t>クリイレ</t>
    </rPh>
    <rPh sb="111" eb="112">
      <t>キン</t>
    </rPh>
    <rPh sb="113" eb="114">
      <t>マカナ</t>
    </rPh>
    <rPh sb="129" eb="131">
      <t>ケイヒ</t>
    </rPh>
    <rPh sb="131" eb="133">
      <t>カイシュウ</t>
    </rPh>
    <rPh sb="133" eb="134">
      <t>リツ</t>
    </rPh>
    <rPh sb="139" eb="140">
      <t>ダイ</t>
    </rPh>
    <rPh sb="145" eb="146">
      <t>ダイ</t>
    </rPh>
    <rPh sb="147" eb="149">
      <t>スイイ</t>
    </rPh>
    <rPh sb="154" eb="156">
      <t>ノウギョウ</t>
    </rPh>
    <rPh sb="156" eb="158">
      <t>シュウラク</t>
    </rPh>
    <rPh sb="158" eb="160">
      <t>ハイスイ</t>
    </rPh>
    <rPh sb="160" eb="162">
      <t>シセツ</t>
    </rPh>
    <rPh sb="162" eb="165">
      <t>シヨウリョウ</t>
    </rPh>
    <rPh sb="168" eb="170">
      <t>オスイ</t>
    </rPh>
    <rPh sb="170" eb="172">
      <t>ショリ</t>
    </rPh>
    <rPh sb="172" eb="173">
      <t>ヒ</t>
    </rPh>
    <rPh sb="174" eb="175">
      <t>マカナ</t>
    </rPh>
    <rPh sb="180" eb="182">
      <t>ジョウキョウ</t>
    </rPh>
    <rPh sb="189" eb="191">
      <t>オスイ</t>
    </rPh>
    <rPh sb="191" eb="193">
      <t>ショリ</t>
    </rPh>
    <rPh sb="193" eb="195">
      <t>ゲンカ</t>
    </rPh>
    <rPh sb="201" eb="204">
      <t>シヨウリョウ</t>
    </rPh>
    <rPh sb="205" eb="207">
      <t>ケイヒ</t>
    </rPh>
    <rPh sb="208" eb="209">
      <t>マカナ</t>
    </rPh>
    <rPh sb="212" eb="214">
      <t>ジョウキョウ</t>
    </rPh>
    <rPh sb="222" eb="224">
      <t>ノウギョウ</t>
    </rPh>
    <rPh sb="224" eb="226">
      <t>シュウラク</t>
    </rPh>
    <rPh sb="226" eb="228">
      <t>ハイスイ</t>
    </rPh>
    <rPh sb="228" eb="230">
      <t>シセツ</t>
    </rPh>
    <rPh sb="230" eb="233">
      <t>シヨウリョウ</t>
    </rPh>
    <rPh sb="233" eb="235">
      <t>タンカ</t>
    </rPh>
    <rPh sb="236" eb="238">
      <t>オスイ</t>
    </rPh>
    <rPh sb="238" eb="240">
      <t>ショリ</t>
    </rPh>
    <rPh sb="240" eb="242">
      <t>ゲンカ</t>
    </rPh>
    <rPh sb="243" eb="245">
      <t>シタマワ</t>
    </rPh>
    <rPh sb="253" eb="255">
      <t>シセツ</t>
    </rPh>
    <rPh sb="255" eb="258">
      <t>リヨウリツ</t>
    </rPh>
    <rPh sb="267" eb="269">
      <t>イカ</t>
    </rPh>
    <rPh sb="273" eb="275">
      <t>ヨユウ</t>
    </rPh>
    <rPh sb="278" eb="280">
      <t>ジョウキョウ</t>
    </rPh>
    <rPh sb="287" eb="290">
      <t>スイセンカ</t>
    </rPh>
    <rPh sb="290" eb="291">
      <t>リツ</t>
    </rPh>
    <rPh sb="297" eb="299">
      <t>ルイジ</t>
    </rPh>
    <rPh sb="299" eb="301">
      <t>ダンタイ</t>
    </rPh>
    <rPh sb="304" eb="305">
      <t>ヒク</t>
    </rPh>
    <rPh sb="309" eb="311">
      <t>メダ</t>
    </rPh>
    <rPh sb="313" eb="315">
      <t>セイビ</t>
    </rPh>
    <rPh sb="316" eb="318">
      <t>カンリョウ</t>
    </rPh>
    <rPh sb="326" eb="328">
      <t>ビゾウ</t>
    </rPh>
    <rPh sb="329" eb="331">
      <t>ケイコウ</t>
    </rPh>
    <rPh sb="337" eb="339">
      <t>コンゴ</t>
    </rPh>
    <rPh sb="340" eb="342">
      <t>ケイエイ</t>
    </rPh>
    <rPh sb="343" eb="346">
      <t>ケンゼンカ</t>
    </rPh>
    <rPh sb="347" eb="350">
      <t>コウリツカ</t>
    </rPh>
    <rPh sb="355" eb="358">
      <t>スイセンカ</t>
    </rPh>
    <rPh sb="358" eb="359">
      <t>リツ</t>
    </rPh>
    <rPh sb="360" eb="361">
      <t>ア</t>
    </rPh>
    <rPh sb="366" eb="369">
      <t>ミセツゾク</t>
    </rPh>
    <rPh sb="369" eb="371">
      <t>セタイ</t>
    </rPh>
    <rPh sb="377" eb="379">
      <t>フキュウ</t>
    </rPh>
    <rPh sb="379" eb="381">
      <t>カツドウ</t>
    </rPh>
    <rPh sb="382" eb="383">
      <t>オコナ</t>
    </rPh>
    <rPh sb="385" eb="387">
      <t>シュウニュウ</t>
    </rPh>
    <rPh sb="388" eb="390">
      <t>ゾウカ</t>
    </rPh>
    <rPh sb="391" eb="392">
      <t>ハカ</t>
    </rPh>
    <rPh sb="394" eb="395">
      <t>トモ</t>
    </rPh>
    <rPh sb="397" eb="399">
      <t>ギョウム</t>
    </rPh>
    <rPh sb="400" eb="402">
      <t>ミナオ</t>
    </rPh>
    <rPh sb="404" eb="406">
      <t>ミンカン</t>
    </rPh>
    <rPh sb="406" eb="408">
      <t>カツリョク</t>
    </rPh>
    <rPh sb="409" eb="411">
      <t>リヨウ</t>
    </rPh>
    <rPh sb="411" eb="412">
      <t>トウ</t>
    </rPh>
    <rPh sb="415" eb="417">
      <t>ケイヒ</t>
    </rPh>
    <rPh sb="418" eb="420">
      <t>サクゲン</t>
    </rPh>
    <rPh sb="421" eb="422">
      <t>ハカ</t>
    </rPh>
    <rPh sb="423" eb="425">
      <t>ヒツヨウ</t>
    </rPh>
    <phoneticPr fontId="4"/>
  </si>
  <si>
    <t>　農業集落排水事業については、整備が完了しているため、施設の更新が課題となってくる。
　今後の検証により、公共下水道への編入が有利と判断された地区については、具体的な計画を立てて、持続可能なサービス提供のため、利用者の理解を得て進める必要がある。
　また、平成３０年度より地方公営企業法の全部適用を行い、企業会計として運営することで、資産の状況や経営状況を把握し、経営改善に繋げると共に、水道事業との組織統合を行い、重複していた事務の統合により効率化を図る。さらに、同年度に経営戦略の策定を予定しており、今後１０年間の投資財政計画を作り、経営方針について定める予定である。
　</t>
    <rPh sb="1" eb="3">
      <t>ノウギョウ</t>
    </rPh>
    <rPh sb="3" eb="5">
      <t>シュウラク</t>
    </rPh>
    <rPh sb="5" eb="7">
      <t>ハイスイ</t>
    </rPh>
    <rPh sb="7" eb="9">
      <t>ジギョウ</t>
    </rPh>
    <rPh sb="15" eb="17">
      <t>セイビ</t>
    </rPh>
    <rPh sb="18" eb="20">
      <t>カンリョウ</t>
    </rPh>
    <rPh sb="27" eb="29">
      <t>シセツ</t>
    </rPh>
    <rPh sb="30" eb="32">
      <t>コウシン</t>
    </rPh>
    <rPh sb="33" eb="35">
      <t>カダイ</t>
    </rPh>
    <rPh sb="44" eb="46">
      <t>コンゴ</t>
    </rPh>
    <rPh sb="47" eb="49">
      <t>ケンショウ</t>
    </rPh>
    <rPh sb="53" eb="55">
      <t>コウキョウ</t>
    </rPh>
    <rPh sb="55" eb="58">
      <t>ゲスイドウ</t>
    </rPh>
    <rPh sb="60" eb="62">
      <t>ヘンニュウ</t>
    </rPh>
    <rPh sb="63" eb="65">
      <t>ユウリ</t>
    </rPh>
    <rPh sb="66" eb="68">
      <t>ハンダン</t>
    </rPh>
    <rPh sb="71" eb="73">
      <t>チク</t>
    </rPh>
    <rPh sb="79" eb="82">
      <t>グタイテキ</t>
    </rPh>
    <rPh sb="83" eb="85">
      <t>ケイカク</t>
    </rPh>
    <rPh sb="86" eb="87">
      <t>タ</t>
    </rPh>
    <rPh sb="90" eb="92">
      <t>ジゾク</t>
    </rPh>
    <rPh sb="92" eb="94">
      <t>カノウ</t>
    </rPh>
    <rPh sb="99" eb="101">
      <t>テイキョウ</t>
    </rPh>
    <rPh sb="105" eb="108">
      <t>リヨウシャ</t>
    </rPh>
    <rPh sb="109" eb="111">
      <t>リカイ</t>
    </rPh>
    <rPh sb="112" eb="113">
      <t>エ</t>
    </rPh>
    <rPh sb="114" eb="115">
      <t>スス</t>
    </rPh>
    <rPh sb="117" eb="119">
      <t>ヒツヨウ</t>
    </rPh>
    <rPh sb="280" eb="282">
      <t>ヨテイ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</si>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</sst>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F3-47C3-A722-FE3DCECE2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752712"/>
        <c:axId val="169426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F3-47C3-A722-FE3DCECE2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52712"/>
        <c:axId val="169426096"/>
      </c:lineChart>
      <c:dateAx>
        <c:axId val="258752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9426096"/>
        <c:crosses val="autoZero"/>
        <c:auto val="1"/>
        <c:lblOffset val="100"/>
        <c:baseTimeUnit val="years"/>
      </c:dateAx>
      <c:valAx>
        <c:axId val="169426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752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48.84</c:v>
                </c:pt>
                <c:pt idx="1">
                  <c:v>46.52</c:v>
                </c:pt>
                <c:pt idx="2">
                  <c:v>46.62</c:v>
                </c:pt>
                <c:pt idx="3">
                  <c:v>57.84</c:v>
                </c:pt>
                <c:pt idx="4">
                  <c:v>54.04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F4-4A40-AE26-E16B42EF6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455896"/>
        <c:axId val="25945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F4-4A40-AE26-E16B42EF6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455896"/>
        <c:axId val="259456288"/>
      </c:lineChart>
      <c:dateAx>
        <c:axId val="259455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456288"/>
        <c:crosses val="autoZero"/>
        <c:auto val="1"/>
        <c:lblOffset val="100"/>
        <c:baseTimeUnit val="years"/>
      </c:dateAx>
      <c:valAx>
        <c:axId val="25945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455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65.8</c:v>
                </c:pt>
                <c:pt idx="1">
                  <c:v>68.709999999999994</c:v>
                </c:pt>
                <c:pt idx="2">
                  <c:v>69.2</c:v>
                </c:pt>
                <c:pt idx="3">
                  <c:v>70.62</c:v>
                </c:pt>
                <c:pt idx="4">
                  <c:v>71.44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87-4849-AFC3-0B37AE2D9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03896"/>
        <c:axId val="259203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987-4849-AFC3-0B37AE2D9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03896"/>
        <c:axId val="259203504"/>
      </c:lineChart>
      <c:dateAx>
        <c:axId val="259203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203504"/>
        <c:crosses val="autoZero"/>
        <c:auto val="1"/>
        <c:lblOffset val="100"/>
        <c:baseTimeUnit val="years"/>
      </c:dateAx>
      <c:valAx>
        <c:axId val="25920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203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93.16</c:v>
                </c:pt>
                <c:pt idx="1">
                  <c:v>96.77</c:v>
                </c:pt>
                <c:pt idx="2">
                  <c:v>97.07</c:v>
                </c:pt>
                <c:pt idx="3">
                  <c:v>98.47</c:v>
                </c:pt>
                <c:pt idx="4">
                  <c:v>104.56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2E-4EAD-8753-9E692611B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092040"/>
        <c:axId val="259092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2E-4EAD-8753-9E692611B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092040"/>
        <c:axId val="259092424"/>
      </c:lineChart>
      <c:dateAx>
        <c:axId val="259092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092424"/>
        <c:crosses val="autoZero"/>
        <c:auto val="1"/>
        <c:lblOffset val="100"/>
        <c:baseTimeUnit val="years"/>
      </c:dateAx>
      <c:valAx>
        <c:axId val="259092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092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A9-4BB1-8EF9-88F2539BD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562968"/>
        <c:axId val="259114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A9-4BB1-8EF9-88F2539BD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562968"/>
        <c:axId val="259114776"/>
      </c:lineChart>
      <c:dateAx>
        <c:axId val="259562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114776"/>
        <c:crosses val="autoZero"/>
        <c:auto val="1"/>
        <c:lblOffset val="100"/>
        <c:baseTimeUnit val="years"/>
      </c:dateAx>
      <c:valAx>
        <c:axId val="259114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562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60-4D66-88E0-C7FBE3256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907896"/>
        <c:axId val="259201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60-4D66-88E0-C7FBE3256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907896"/>
        <c:axId val="259201936"/>
      </c:lineChart>
      <c:dateAx>
        <c:axId val="165907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201936"/>
        <c:crosses val="autoZero"/>
        <c:auto val="1"/>
        <c:lblOffset val="100"/>
        <c:baseTimeUnit val="years"/>
      </c:dateAx>
      <c:valAx>
        <c:axId val="259201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5907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24-4B51-A4BB-19A2B7DA0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04680"/>
        <c:axId val="259205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24-4B51-A4BB-19A2B7DA0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04680"/>
        <c:axId val="259205072"/>
      </c:lineChart>
      <c:dateAx>
        <c:axId val="259204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205072"/>
        <c:crosses val="autoZero"/>
        <c:auto val="1"/>
        <c:lblOffset val="100"/>
        <c:baseTimeUnit val="years"/>
      </c:dateAx>
      <c:valAx>
        <c:axId val="259205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204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E5-4659-9222-D864FFB4F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61368"/>
        <c:axId val="25926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E5-4659-9222-D864FFB4F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61368"/>
        <c:axId val="259261760"/>
      </c:lineChart>
      <c:dateAx>
        <c:axId val="259261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261760"/>
        <c:crosses val="autoZero"/>
        <c:auto val="1"/>
        <c:lblOffset val="100"/>
        <c:baseTimeUnit val="years"/>
      </c:dateAx>
      <c:valAx>
        <c:axId val="25926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261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FB-4D6C-9ADB-BBFC9B271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62936"/>
        <c:axId val="25926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FB-4D6C-9ADB-BBFC9B271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62936"/>
        <c:axId val="259263328"/>
      </c:lineChart>
      <c:dateAx>
        <c:axId val="259262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263328"/>
        <c:crosses val="autoZero"/>
        <c:auto val="1"/>
        <c:lblOffset val="100"/>
        <c:baseTimeUnit val="years"/>
      </c:dateAx>
      <c:valAx>
        <c:axId val="25926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262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61.22</c:v>
                </c:pt>
                <c:pt idx="1">
                  <c:v>61.46</c:v>
                </c:pt>
                <c:pt idx="2">
                  <c:v>65.84</c:v>
                </c:pt>
                <c:pt idx="3">
                  <c:v>76.06</c:v>
                </c:pt>
                <c:pt idx="4">
                  <c:v>68.17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79-472B-92B8-7597214F1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453152"/>
        <c:axId val="259453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79-472B-92B8-7597214F1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453152"/>
        <c:axId val="259453544"/>
      </c:lineChart>
      <c:dateAx>
        <c:axId val="25945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453544"/>
        <c:crosses val="autoZero"/>
        <c:auto val="1"/>
        <c:lblOffset val="100"/>
        <c:baseTimeUnit val="years"/>
      </c:dateAx>
      <c:valAx>
        <c:axId val="259453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45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209.49</c:v>
                </c:pt>
                <c:pt idx="1">
                  <c:v>200.54</c:v>
                </c:pt>
                <c:pt idx="2">
                  <c:v>195.06</c:v>
                </c:pt>
                <c:pt idx="3">
                  <c:v>169.09</c:v>
                </c:pt>
                <c:pt idx="4">
                  <c:v>195.56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6C-4726-A234-AED3E0D56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260976"/>
        <c:axId val="259454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6C-4726-A234-AED3E0D56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60976"/>
        <c:axId val="259454720"/>
      </c:lineChart>
      <c:dateAx>
        <c:axId val="25926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9454720"/>
        <c:crosses val="autoZero"/>
        <c:auto val="1"/>
        <c:lblOffset val="100"/>
        <c:baseTimeUnit val="years"/>
      </c:dateAx>
      <c:valAx>
        <c:axId val="259454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926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5" sqref="B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栃木県　栃木市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162734</v>
      </c>
      <c r="AM8" s="67"/>
      <c r="AN8" s="67"/>
      <c r="AO8" s="67"/>
      <c r="AP8" s="67"/>
      <c r="AQ8" s="67"/>
      <c r="AR8" s="67"/>
      <c r="AS8" s="67"/>
      <c r="AT8" s="66">
        <f>データ!T6</f>
        <v>331.5</v>
      </c>
      <c r="AU8" s="66"/>
      <c r="AV8" s="66"/>
      <c r="AW8" s="66"/>
      <c r="AX8" s="66"/>
      <c r="AY8" s="66"/>
      <c r="AZ8" s="66"/>
      <c r="BA8" s="66"/>
      <c r="BB8" s="66">
        <f>データ!U6</f>
        <v>490.9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4.72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2630</v>
      </c>
      <c r="AE10" s="67"/>
      <c r="AF10" s="67"/>
      <c r="AG10" s="67"/>
      <c r="AH10" s="67"/>
      <c r="AI10" s="67"/>
      <c r="AJ10" s="67"/>
      <c r="AK10" s="2"/>
      <c r="AL10" s="67">
        <f>データ!V6</f>
        <v>7678</v>
      </c>
      <c r="AM10" s="67"/>
      <c r="AN10" s="67"/>
      <c r="AO10" s="67"/>
      <c r="AP10" s="67"/>
      <c r="AQ10" s="67"/>
      <c r="AR10" s="67"/>
      <c r="AS10" s="67"/>
      <c r="AT10" s="66">
        <f>データ!W6</f>
        <v>3.51</v>
      </c>
      <c r="AU10" s="66"/>
      <c r="AV10" s="66"/>
      <c r="AW10" s="66"/>
      <c r="AX10" s="66"/>
      <c r="AY10" s="66"/>
      <c r="AZ10" s="66"/>
      <c r="BA10" s="66"/>
      <c r="BB10" s="66">
        <f>データ!X6</f>
        <v>2187.46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 x14ac:dyDescent="0.15">
      <c r="A6" s="28" t="s">
        <v>108</v>
      </c>
      <c r="B6" s="33">
        <f>B7</f>
        <v>2016</v>
      </c>
      <c r="C6" s="33">
        <f t="shared" ref="C6:X6" si="3">C7</f>
        <v>92037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栃木県　栃木市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4.72</v>
      </c>
      <c r="Q6" s="34">
        <f t="shared" si="3"/>
        <v>100</v>
      </c>
      <c r="R6" s="34">
        <f t="shared" si="3"/>
        <v>2630</v>
      </c>
      <c r="S6" s="34">
        <f t="shared" si="3"/>
        <v>162734</v>
      </c>
      <c r="T6" s="34">
        <f t="shared" si="3"/>
        <v>331.5</v>
      </c>
      <c r="U6" s="34">
        <f t="shared" si="3"/>
        <v>490.9</v>
      </c>
      <c r="V6" s="34">
        <f t="shared" si="3"/>
        <v>7678</v>
      </c>
      <c r="W6" s="34">
        <f t="shared" si="3"/>
        <v>3.51</v>
      </c>
      <c r="X6" s="34">
        <f t="shared" si="3"/>
        <v>2187.46</v>
      </c>
      <c r="Y6" s="35">
        <f>IF(Y7="",NA(),Y7)</f>
        <v>93.16</v>
      </c>
      <c r="Z6" s="35">
        <f t="shared" ref="Z6:AH6" si="4">IF(Z7="",NA(),Z7)</f>
        <v>96.77</v>
      </c>
      <c r="AA6" s="35">
        <f t="shared" si="4"/>
        <v>97.07</v>
      </c>
      <c r="AB6" s="35">
        <f t="shared" si="4"/>
        <v>98.47</v>
      </c>
      <c r="AC6" s="35">
        <f t="shared" si="4"/>
        <v>104.56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61.22</v>
      </c>
      <c r="BR6" s="35">
        <f t="shared" ref="BR6:BZ6" si="8">IF(BR7="",NA(),BR7)</f>
        <v>61.46</v>
      </c>
      <c r="BS6" s="35">
        <f t="shared" si="8"/>
        <v>65.84</v>
      </c>
      <c r="BT6" s="35">
        <f t="shared" si="8"/>
        <v>76.06</v>
      </c>
      <c r="BU6" s="35">
        <f t="shared" si="8"/>
        <v>68.17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209.49</v>
      </c>
      <c r="CC6" s="35">
        <f t="shared" ref="CC6:CK6" si="9">IF(CC7="",NA(),CC7)</f>
        <v>200.54</v>
      </c>
      <c r="CD6" s="35">
        <f t="shared" si="9"/>
        <v>195.06</v>
      </c>
      <c r="CE6" s="35">
        <f t="shared" si="9"/>
        <v>169.09</v>
      </c>
      <c r="CF6" s="35">
        <f t="shared" si="9"/>
        <v>195.56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48.84</v>
      </c>
      <c r="CN6" s="35">
        <f t="shared" ref="CN6:CV6" si="10">IF(CN7="",NA(),CN7)</f>
        <v>46.52</v>
      </c>
      <c r="CO6" s="35">
        <f t="shared" si="10"/>
        <v>46.62</v>
      </c>
      <c r="CP6" s="35">
        <f t="shared" si="10"/>
        <v>57.84</v>
      </c>
      <c r="CQ6" s="35">
        <f t="shared" si="10"/>
        <v>54.04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65.8</v>
      </c>
      <c r="CY6" s="35">
        <f t="shared" ref="CY6:DG6" si="11">IF(CY7="",NA(),CY7)</f>
        <v>68.709999999999994</v>
      </c>
      <c r="CZ6" s="35">
        <f t="shared" si="11"/>
        <v>69.2</v>
      </c>
      <c r="DA6" s="35">
        <f t="shared" si="11"/>
        <v>70.62</v>
      </c>
      <c r="DB6" s="35">
        <f t="shared" si="11"/>
        <v>71.44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5">
        <f t="shared" si="14"/>
        <v>0.06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92037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4.72</v>
      </c>
      <c r="Q7" s="38">
        <v>100</v>
      </c>
      <c r="R7" s="38">
        <v>2630</v>
      </c>
      <c r="S7" s="38">
        <v>162734</v>
      </c>
      <c r="T7" s="38">
        <v>331.5</v>
      </c>
      <c r="U7" s="38">
        <v>490.9</v>
      </c>
      <c r="V7" s="38">
        <v>7678</v>
      </c>
      <c r="W7" s="38">
        <v>3.51</v>
      </c>
      <c r="X7" s="38">
        <v>2187.46</v>
      </c>
      <c r="Y7" s="38">
        <v>93.16</v>
      </c>
      <c r="Z7" s="38">
        <v>96.77</v>
      </c>
      <c r="AA7" s="38">
        <v>97.07</v>
      </c>
      <c r="AB7" s="38">
        <v>98.47</v>
      </c>
      <c r="AC7" s="38">
        <v>104.56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61.22</v>
      </c>
      <c r="BR7" s="38">
        <v>61.46</v>
      </c>
      <c r="BS7" s="38">
        <v>65.84</v>
      </c>
      <c r="BT7" s="38">
        <v>76.06</v>
      </c>
      <c r="BU7" s="38">
        <v>68.17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209.49</v>
      </c>
      <c r="CC7" s="38">
        <v>200.54</v>
      </c>
      <c r="CD7" s="38">
        <v>195.06</v>
      </c>
      <c r="CE7" s="38">
        <v>169.09</v>
      </c>
      <c r="CF7" s="38">
        <v>195.56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48.84</v>
      </c>
      <c r="CN7" s="38">
        <v>46.52</v>
      </c>
      <c r="CO7" s="38">
        <v>46.62</v>
      </c>
      <c r="CP7" s="38">
        <v>57.84</v>
      </c>
      <c r="CQ7" s="38">
        <v>54.04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65.8</v>
      </c>
      <c r="CY7" s="38">
        <v>68.709999999999994</v>
      </c>
      <c r="CZ7" s="38">
        <v>69.2</v>
      </c>
      <c r="DA7" s="38">
        <v>70.62</v>
      </c>
      <c r="DB7" s="38">
        <v>71.44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0.06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2018-02-06T23:52:07Z</cp:lastPrinted>
  <dcterms:created xsi:type="dcterms:W3CDTF">2017-12-25T02:26:36Z</dcterms:created>
  <dcterms:modified xsi:type="dcterms:W3CDTF">2018-02-19T02:47:41Z</dcterms:modified>
  <cp:category/>
</cp:coreProperties>
</file>