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EEFBB70E-6D3B-4FFA-8722-F814278A2C18}" xr6:coauthVersionLast="47" xr6:coauthVersionMax="47" xr10:uidLastSave="{00000000-0000-0000-0000-000000000000}"/>
  <workbookProtection workbookAlgorithmName="SHA-512" workbookHashValue="iJSlX7m6vwYf+dw2oO0/BL2p0ggP5m1D8M28eZMIUIGMynfIUVr677IOLz4Wy4EGHJfVyPi68W25HgTbL+TeFA==" workbookSaltValue="d3W2Gk6XZwxLFMb9UfmeK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AD10" i="4"/>
  <c r="W10" i="4"/>
  <c r="P10" i="4"/>
  <c r="AT8" i="4"/>
  <c r="AD8" i="4"/>
  <c r="W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<sst xmlns="http://schemas.openxmlformats.org/spreadsheetml/2006/main" count="253" uniqueCount="114">
  <si>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</si>
  <si>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</si>
  <si>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</si>
  <si>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</si>
  <si>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</si>
  <si>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</si>
  <si>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</si>
  <si>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</si>
  <si>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</si>
  <si>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</si>
  <si>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</si>
  <si>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</si>
  <si>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</si>
  <si>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</si>
  <si>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</si>
  <si>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</si>
  <si>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</si>
  <si>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</si>
  <si>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</si>
  <si>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</si>
  <si>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</si>
  <si>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</si>
  <si>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</si>
  <si>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</si>
  <si>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</si>
  <si>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</si>
  <si>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</si>
  <si>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</si>
  <si>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</si>
  <si>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</si>
  <si>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</si>
  <si>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</si>
  <si>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</si>
  <si>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</si>
  <si>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</si>
  <si>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</si>
  <si>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</si>
  <si>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</si>
  <si>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</si>
  <si>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</si>
  <si>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</si>
  <si>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</si>
  <si>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</si>
  <si>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</si>
  <si>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</si>
  <si>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</si>
  <si>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</si>
  <si>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 xml:space="preserve">　①有形固定資産減価償却率は、毎年約３～４％程度増加しているため、類似団体や全国平均よりやや増加の割合が大きい。
　②管渠老朽化率は全ての管渠が法定耐用年数内である。
　③管渠改善率は管渠の更新等を行っていないため存在していない。
</t>
    <rPh sb="15" eb="17">
      <t>マイトシ</t>
    </rPh>
    <rPh sb="17" eb="18">
      <t>ヤク</t>
    </rPh>
    <rPh sb="22" eb="24">
      <t>テイド</t>
    </rPh>
    <rPh sb="24" eb="26">
      <t>ゾウカ</t>
    </rPh>
    <rPh sb="33" eb="35">
      <t>ルイジ</t>
    </rPh>
    <rPh sb="35" eb="37">
      <t>ダンタイ</t>
    </rPh>
    <rPh sb="38" eb="40">
      <t>ゼンコク</t>
    </rPh>
    <rPh sb="40" eb="42">
      <t>ヘイキン</t>
    </rPh>
    <rPh sb="46" eb="48">
      <t>ゾウカ</t>
    </rPh>
    <rPh sb="49" eb="51">
      <t>ワリアイ</t>
    </rPh>
    <rPh sb="52" eb="53">
      <t>オオ</t>
    </rPh>
    <rPh sb="59" eb="61">
      <t>カンキョ</t>
    </rPh>
    <rPh sb="61" eb="63">
      <t>ロウキュウ</t>
    </rPh>
    <rPh sb="66" eb="67">
      <t>スベ</t>
    </rPh>
    <rPh sb="69" eb="71">
      <t>カンキョ</t>
    </rPh>
    <rPh sb="72" eb="74">
      <t>ホウテイ</t>
    </rPh>
    <rPh sb="74" eb="76">
      <t>タイヨウ</t>
    </rPh>
    <rPh sb="76" eb="78">
      <t>ネンスウ</t>
    </rPh>
    <rPh sb="78" eb="79">
      <t>ナイ</t>
    </rPh>
    <rPh sb="86" eb="88">
      <t>カンキョ</t>
    </rPh>
    <rPh sb="88" eb="90">
      <t>カイゼン</t>
    </rPh>
    <rPh sb="92" eb="94">
      <t>カンキョ</t>
    </rPh>
    <rPh sb="95" eb="97">
      <t>コウシン</t>
    </rPh>
    <rPh sb="97" eb="98">
      <t>トウ</t>
    </rPh>
    <rPh sb="99" eb="100">
      <t>オコナ</t>
    </rPh>
    <rPh sb="107" eb="109">
      <t>ソンザイ</t>
    </rPh>
    <phoneticPr fontId="14"/>
  </si>
  <si>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</si>
  <si>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</si>
  <si>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</si>
  <si>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</si>
  <si>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</si>
  <si>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</si>
  <si>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</si>
  <si>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</si>
  <si>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</si>
  <si>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</si>
  <si>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</si>
  <si>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</si>
  <si>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</si>
  <si>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</si>
  <si>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</si>
  <si>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</si>
  <si>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</si>
  <si>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</si>
  <si>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</si>
  <si>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</si>
  <si>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</si>
  <si>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</si>
  <si>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</si>
  <si>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</si>
  <si>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</si>
  <si>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</si>
  <si>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</si>
  <si>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</si>
  <si>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</si>
  <si>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</si>
  <si>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</si>
  <si>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</si>
  <si>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</si>
  <si>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</si>
  <si>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</si>
  <si>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</si>
  <si>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</si>
  <si>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</si>
  <si>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</si>
  <si>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</si>
  <si>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</si>
  <si>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</si>
  <si>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</si>
  <si>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</si>
  <si>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</si>
  <si>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</si>
  <si>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</si>
  <si>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</si>
  <si>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</si>
  <si>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</si>
  <si>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</si>
  <si>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</si>
  <si>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</si>
  <si>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</si>
  <si>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</si>
  <si>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</si>
  <si>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</si>
  <si>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</si>
  <si>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</si>
  <si>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</si>
  <si>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</si>
  <si>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</si>
  <si>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</si>
  <si>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</si>
  <si>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rFont val="ＭＳ ゴシック"/>
        <family val="3"/>
        <charset val="128"/>
      </rPr>
      <t>①経常収支比率は、前年度に比べて減少している。これは主に一般会計からの繰入金等の減少によるものである。
　②累積欠損金比率は、存在していない。
　③流動比率は、現金の増加により前年度比で増加している。
　④企業債残高対事業規模比率は、更新工事を行っていないため存在していない。
　⑤経費回収率は、前年度比で増加している。
　⑥汚水処理原価は、１㎥当たり約３６２円で、前年度より減少しているが、類似団体や全国平均より高い。
　⑦施設利用率は、前年度より減少し、類似団体や全国平均よりやや低い。
　⑧水洗化率は、前年度比で増加となり、類似団体よりやや高いが、全国平均よりはやや低い状況となっている。
　経営の健全性・効率性は、①・③・⑧の指標からは比較的良い状態を保てているが、⑤・⑥・⑦の指標では低い状況にある。</t>
    </r>
    <rPh sb="10" eb="11">
      <t>ゼン</t>
    </rPh>
    <rPh sb="11" eb="13">
      <t>ネンド</t>
    </rPh>
    <rPh sb="14" eb="15">
      <t>クラ</t>
    </rPh>
    <rPh sb="17" eb="19">
      <t>ゲンショウ</t>
    </rPh>
    <rPh sb="27" eb="28">
      <t>オモ</t>
    </rPh>
    <rPh sb="29" eb="31">
      <t>イッパン</t>
    </rPh>
    <rPh sb="31" eb="33">
      <t>カイケイ</t>
    </rPh>
    <rPh sb="36" eb="38">
      <t>クリイレ</t>
    </rPh>
    <rPh sb="38" eb="39">
      <t>キン</t>
    </rPh>
    <rPh sb="39" eb="40">
      <t>トウ</t>
    </rPh>
    <rPh sb="81" eb="83">
      <t>ゲンキン</t>
    </rPh>
    <rPh sb="84" eb="86">
      <t>ゾウカ</t>
    </rPh>
    <rPh sb="89" eb="93">
      <t>ゼンネンドヒ</t>
    </rPh>
    <rPh sb="94" eb="96">
      <t>ゾウカ</t>
    </rPh>
    <rPh sb="110" eb="112">
      <t>ジギョウ</t>
    </rPh>
    <rPh sb="112" eb="114">
      <t>キボ</t>
    </rPh>
    <rPh sb="118" eb="120">
      <t>コウシン</t>
    </rPh>
    <rPh sb="120" eb="122">
      <t>コウジ</t>
    </rPh>
    <rPh sb="123" eb="124">
      <t>オコナ</t>
    </rPh>
    <rPh sb="131" eb="133">
      <t>ソンザイ</t>
    </rPh>
    <rPh sb="142" eb="144">
      <t>ケイヒ</t>
    </rPh>
    <rPh sb="149" eb="153">
      <t>ゼンネンドヒ</t>
    </rPh>
    <rPh sb="154" eb="156">
      <t>ゾウカ</t>
    </rPh>
    <rPh sb="164" eb="166">
      <t>オスイ</t>
    </rPh>
    <rPh sb="166" eb="168">
      <t>ショリ</t>
    </rPh>
    <rPh sb="177" eb="178">
      <t>ヤク</t>
    </rPh>
    <rPh sb="184" eb="187">
      <t>ゼンネンド</t>
    </rPh>
    <rPh sb="189" eb="191">
      <t>ゲンショウ</t>
    </rPh>
    <rPh sb="197" eb="199">
      <t>ルイジ</t>
    </rPh>
    <rPh sb="199" eb="201">
      <t>ダンタイ</t>
    </rPh>
    <rPh sb="208" eb="209">
      <t>タカ</t>
    </rPh>
    <rPh sb="221" eb="224">
      <t>ゼンネンド</t>
    </rPh>
    <rPh sb="226" eb="228">
      <t>ゲンショウ</t>
    </rPh>
    <rPh sb="230" eb="232">
      <t>ルイジ</t>
    </rPh>
    <rPh sb="232" eb="234">
      <t>ダンタイ</t>
    </rPh>
    <rPh sb="235" eb="237">
      <t>ゼンコク</t>
    </rPh>
    <rPh sb="237" eb="239">
      <t>ヘイキン</t>
    </rPh>
    <rPh sb="243" eb="244">
      <t>ヒク</t>
    </rPh>
    <rPh sb="249" eb="252">
      <t>スイセンカ</t>
    </rPh>
    <rPh sb="255" eb="259">
      <t>ゼンネンドヒ</t>
    </rPh>
    <rPh sb="260" eb="262">
      <t>ゾウカ</t>
    </rPh>
    <rPh sb="266" eb="268">
      <t>ルイジ</t>
    </rPh>
    <rPh sb="268" eb="270">
      <t>ダンタイ</t>
    </rPh>
    <rPh sb="274" eb="275">
      <t>タカ</t>
    </rPh>
    <rPh sb="278" eb="280">
      <t>ゼンコク</t>
    </rPh>
    <rPh sb="280" eb="282">
      <t>ヘイキン</t>
    </rPh>
    <rPh sb="287" eb="288">
      <t>ヒク</t>
    </rPh>
    <rPh sb="289" eb="291">
      <t>ジョウキョウ</t>
    </rPh>
    <rPh sb="318" eb="320">
      <t>シヒョウ</t>
    </rPh>
    <rPh sb="323" eb="326">
      <t>ヒカクテキ</t>
    </rPh>
    <rPh sb="326" eb="327">
      <t>ヨ</t>
    </rPh>
    <rPh sb="328" eb="330">
      <t>ジョウタイ</t>
    </rPh>
    <rPh sb="331" eb="332">
      <t>タモ</t>
    </rPh>
    <phoneticPr fontId="14"/>
  </si>
  <si>
    <t>　農業集落排水事業は、平成１７年度に新規建設事業が終了しており、令和５年度末の農業集落排水の残り１地区を公共下水道へ統合した。これにより全ての農業集落排水処理施設が公共下水道へ統合されたため令和5年度末をもって農業集落排水事業を廃止した。</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ノウギョウ</t>
    </rPh>
    <rPh sb="41" eb="43">
      <t>シュウラク</t>
    </rPh>
    <rPh sb="43" eb="45">
      <t>ハイスイ</t>
    </rPh>
    <rPh sb="46" eb="47">
      <t>ノコ</t>
    </rPh>
    <rPh sb="49" eb="51">
      <t>チク</t>
    </rPh>
    <rPh sb="52" eb="54">
      <t>コウキョウ</t>
    </rPh>
    <rPh sb="54" eb="57">
      <t>ゲスイドウ</t>
    </rPh>
    <rPh sb="58" eb="60">
      <t>トウゴウ</t>
    </rPh>
    <rPh sb="68" eb="69">
      <t>スベ</t>
    </rPh>
    <rPh sb="71" eb="73">
      <t>ノウギョウ</t>
    </rPh>
    <rPh sb="73" eb="75">
      <t>シュウラク</t>
    </rPh>
    <rPh sb="75" eb="77">
      <t>ハイスイ</t>
    </rPh>
    <rPh sb="77" eb="79">
      <t>ショリ</t>
    </rPh>
    <rPh sb="79" eb="81">
      <t>シセツ</t>
    </rPh>
    <rPh sb="82" eb="84">
      <t>コウキョウ</t>
    </rPh>
    <rPh sb="84" eb="86">
      <t>ゲスイ</t>
    </rPh>
    <rPh sb="86" eb="87">
      <t>ドウ</t>
    </rPh>
    <rPh sb="88" eb="90">
      <t>トウゴウ</t>
    </rPh>
    <rPh sb="95" eb="97">
      <t>レイワ</t>
    </rPh>
    <rPh sb="98" eb="100">
      <t>ネンド</t>
    </rPh>
    <rPh sb="100" eb="101">
      <t>マツ</t>
    </rPh>
    <rPh sb="105" eb="107">
      <t>ノウギョウ</t>
    </rPh>
    <rPh sb="107" eb="109">
      <t>シュウラク</t>
    </rPh>
    <rPh sb="109" eb="111">
      <t>ハイスイ</t>
    </rPh>
    <rPh sb="111" eb="113">
      <t>ジギョウ</t>
    </rPh>
    <rPh sb="114" eb="116">
      <t>ハイシ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</si>
</sst>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EB-48B7-837A-54FEF7217C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62EB-48B7-837A-54FEF7217C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250.87</c:v>
                </c:pt>
                <c:pt idx="2">
                  <c:v>214.38</c:v>
                </c:pt>
                <c:pt idx="3">
                  <c:v>270.27</c:v>
                </c:pt>
                <c:pt idx="4">
                  <c:v>203.38</c:v>
                </c:pt>
              </c:numCache>
            </c:numRef>
          </c:val>
          <c:extLst>
            <c:ext xmlns:c16="http://schemas.microsoft.com/office/drawing/2014/chart" uri="{C3380CC4-5D6E-409C-BE32-E72D297353CC}">
              <c16:uniqueId val="{00000000-2269-40C5-819C-F394674B7A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269-40C5-819C-F394674B7A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8.49</c:v>
                </c:pt>
                <c:pt idx="3">
                  <c:v>12.28</c:v>
                </c:pt>
                <c:pt idx="4">
                  <c:v>15.2</c:v>
                </c:pt>
              </c:numCache>
            </c:numRef>
          </c:val>
          <c:extLst>
            <c:ext xmlns:c16="http://schemas.microsoft.com/office/drawing/2014/chart" uri="{C3380CC4-5D6E-409C-BE32-E72D297353CC}">
              <c16:uniqueId val="{00000000-55A4-4DB3-8FF7-B87442A93D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55A4-4DB3-8FF7-B87442A93D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B6-4965-8C67-0E2F60F006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7B6-4965-8C67-0E2F60F006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76-4291-AE1D-ABB5465B65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576-4291-AE1D-ABB5465B65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146.13</c:v>
                </c:pt>
                <c:pt idx="2">
                  <c:v>190.28</c:v>
                </c:pt>
                <c:pt idx="3">
                  <c:v>303</c:v>
                </c:pt>
                <c:pt idx="4">
                  <c:v>322.25</c:v>
                </c:pt>
              </c:numCache>
            </c:numRef>
          </c:val>
          <c:extLst>
            <c:ext xmlns:c16="http://schemas.microsoft.com/office/drawing/2014/chart" uri="{C3380CC4-5D6E-409C-BE32-E72D297353CC}">
              <c16:uniqueId val="{00000000-7E8C-44A0-ADEB-4D88C9649C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7E8C-44A0-ADEB-4D88C9649C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0.71</c:v>
                </c:pt>
                <c:pt idx="4">
                  <c:v>0</c:v>
                </c:pt>
              </c:numCache>
            </c:numRef>
          </c:val>
          <c:extLst>
            <c:ext xmlns:c16="http://schemas.microsoft.com/office/drawing/2014/chart" uri="{C3380CC4-5D6E-409C-BE32-E72D297353CC}">
              <c16:uniqueId val="{00000000-BC9C-4675-AEDA-C7E8D58747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BC9C-4675-AEDA-C7E8D58747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25.64</c:v>
                </c:pt>
                <c:pt idx="2">
                  <c:v>31.04</c:v>
                </c:pt>
                <c:pt idx="3">
                  <c:v>24.27</c:v>
                </c:pt>
                <c:pt idx="4">
                  <c:v>30.55</c:v>
                </c:pt>
              </c:numCache>
            </c:numRef>
          </c:val>
          <c:extLst>
            <c:ext xmlns:c16="http://schemas.microsoft.com/office/drawing/2014/chart" uri="{C3380CC4-5D6E-409C-BE32-E72D297353CC}">
              <c16:uniqueId val="{00000000-FCBD-4D93-B7CA-3364FBD210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FCBD-4D93-B7CA-3364FBD210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424.42</c:v>
                </c:pt>
                <c:pt idx="2">
                  <c:v>352.55</c:v>
                </c:pt>
                <c:pt idx="3">
                  <c:v>452.78</c:v>
                </c:pt>
                <c:pt idx="4">
                  <c:v>362.18</c:v>
                </c:pt>
              </c:numCache>
            </c:numRef>
          </c:val>
          <c:extLst>
            <c:ext xmlns:c16="http://schemas.microsoft.com/office/drawing/2014/chart" uri="{C3380CC4-5D6E-409C-BE32-E72D297353CC}">
              <c16:uniqueId val="{00000000-88CB-4551-9542-A403F22545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8CB-4551-9542-A403F22545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55.23</c:v>
                </c:pt>
                <c:pt idx="2">
                  <c:v>59.91</c:v>
                </c:pt>
                <c:pt idx="3">
                  <c:v>48.55</c:v>
                </c:pt>
                <c:pt idx="4">
                  <c:v>43.43</c:v>
                </c:pt>
              </c:numCache>
            </c:numRef>
          </c:val>
          <c:extLst>
            <c:ext xmlns:c16="http://schemas.microsoft.com/office/drawing/2014/chart" uri="{C3380CC4-5D6E-409C-BE32-E72D297353CC}">
              <c16:uniqueId val="{00000000-0FA3-48FA-87B0-49BDF111FF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FA3-48FA-87B0-49BDF111FF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82.25</c:v>
                </c:pt>
                <c:pt idx="2">
                  <c:v>84.84</c:v>
                </c:pt>
                <c:pt idx="3">
                  <c:v>85.23</c:v>
                </c:pt>
                <c:pt idx="4">
                  <c:v>86.54</c:v>
                </c:pt>
              </c:numCache>
            </c:numRef>
          </c:val>
          <c:extLst>
            <c:ext xmlns:c16="http://schemas.microsoft.com/office/drawing/2014/chart" uri="{C3380CC4-5D6E-409C-BE32-E72D297353CC}">
              <c16:uniqueId val="{00000000-92B3-4FC4-9598-82F8592E19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92B3-4FC4-9598-82F8592E19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佐野市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114146</v>
      </c>
      <c r="AM8" s="35"/>
      <c r="AN8" s="35"/>
      <c r="AO8" s="35"/>
      <c r="AP8" s="35"/>
      <c r="AQ8" s="35"/>
      <c r="AR8" s="35"/>
      <c r="AS8" s="35"/>
      <c r="AT8" s="36">
        <f>データ!T6</f>
        <v>356.04</v>
      </c>
      <c r="AU8" s="36"/>
      <c r="AV8" s="36"/>
      <c r="AW8" s="36"/>
      <c r="AX8" s="36"/>
      <c r="AY8" s="36"/>
      <c r="AZ8" s="36"/>
      <c r="BA8" s="36"/>
      <c r="BB8" s="36">
        <f>データ!U6</f>
        <v>320.60000000000002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59.24</v>
      </c>
      <c r="J10" s="36"/>
      <c r="K10" s="36"/>
      <c r="L10" s="36"/>
      <c r="M10" s="36"/>
      <c r="N10" s="36"/>
      <c r="O10" s="36"/>
      <c r="P10" s="36">
        <f>データ!P6</f>
        <v>0.85</v>
      </c>
      <c r="Q10" s="36"/>
      <c r="R10" s="36"/>
      <c r="S10" s="36"/>
      <c r="T10" s="36"/>
      <c r="U10" s="36"/>
      <c r="V10" s="36"/>
      <c r="W10" s="36">
        <f>データ!Q6</f>
        <v>111.09</v>
      </c>
      <c r="X10" s="36"/>
      <c r="Y10" s="36"/>
      <c r="Z10" s="36"/>
      <c r="AA10" s="36"/>
      <c r="AB10" s="36"/>
      <c r="AC10" s="36"/>
      <c r="AD10" s="35">
        <f>データ!R6</f>
        <v>2200</v>
      </c>
      <c r="AE10" s="35"/>
      <c r="AF10" s="35"/>
      <c r="AG10" s="35"/>
      <c r="AH10" s="35"/>
      <c r="AI10" s="35"/>
      <c r="AJ10" s="35"/>
      <c r="AK10" s="2"/>
      <c r="AL10" s="35">
        <f>データ!V6</f>
        <v>966</v>
      </c>
      <c r="AM10" s="35"/>
      <c r="AN10" s="35"/>
      <c r="AO10" s="35"/>
      <c r="AP10" s="35"/>
      <c r="AQ10" s="35"/>
      <c r="AR10" s="35"/>
      <c r="AS10" s="35"/>
      <c r="AT10" s="36">
        <f>データ!W6</f>
        <v>0.54</v>
      </c>
      <c r="AU10" s="36"/>
      <c r="AV10" s="36"/>
      <c r="AW10" s="36"/>
      <c r="AX10" s="36"/>
      <c r="AY10" s="36"/>
      <c r="AZ10" s="36"/>
      <c r="BA10" s="36"/>
      <c r="BB10" s="36">
        <f>データ!X6</f>
        <v>1788.89</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47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48</v>
      </c>
      <c r="H84" s="6" t="s">
        <v>40</v>
      </c>
      <c r="I84" s="6" t="s">
        <v>11</v>
      </c>
      <c r="J84" s="6" t="s">
        <v>49</v>
      </c>
      <c r="K84" s="6" t="s">
        <v>50</v>
      </c>
      <c r="L84" s="6" t="s">
        <v>4</v>
      </c>
      <c r="M84" s="6" t="s">
        <v>33</v>
      </c>
      <c r="N84" s="6" t="s">
        <v>52</v>
      </c>
      <c r="O84" s="6" t="s">
        <v>54</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z6XVmpPqT9MtOPG2mo2WJs6KeXgPyAfxaHiZbBgk5/5MTWm+0IBFyPDUXBiDRdj2EmDIWVprgwYCEAmTMOYgNA==" saltValue="RFow3tQsH6uzq2twiXoxj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58</v>
      </c>
      <c r="D3" s="16" t="s">
        <v>59</v>
      </c>
      <c r="E3" s="16" t="s">
        <v>7</v>
      </c>
      <c r="F3" s="16" t="s">
        <v>6</v>
      </c>
      <c r="G3" s="16" t="s">
        <v>25</v>
      </c>
      <c r="H3" s="79" t="s">
        <v>60</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61</v>
      </c>
      <c r="B4" s="17"/>
      <c r="C4" s="17"/>
      <c r="D4" s="17"/>
      <c r="E4" s="17"/>
      <c r="F4" s="17"/>
      <c r="G4" s="17"/>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44</v>
      </c>
      <c r="AK4" s="78"/>
      <c r="AL4" s="78"/>
      <c r="AM4" s="78"/>
      <c r="AN4" s="78"/>
      <c r="AO4" s="78"/>
      <c r="AP4" s="78"/>
      <c r="AQ4" s="78"/>
      <c r="AR4" s="78"/>
      <c r="AS4" s="78"/>
      <c r="AT4" s="78"/>
      <c r="AU4" s="78" t="s">
        <v>28</v>
      </c>
      <c r="AV4" s="78"/>
      <c r="AW4" s="78"/>
      <c r="AX4" s="78"/>
      <c r="AY4" s="78"/>
      <c r="AZ4" s="78"/>
      <c r="BA4" s="78"/>
      <c r="BB4" s="78"/>
      <c r="BC4" s="78"/>
      <c r="BD4" s="78"/>
      <c r="BE4" s="78"/>
      <c r="BF4" s="78" t="s">
        <v>63</v>
      </c>
      <c r="BG4" s="78"/>
      <c r="BH4" s="78"/>
      <c r="BI4" s="78"/>
      <c r="BJ4" s="78"/>
      <c r="BK4" s="78"/>
      <c r="BL4" s="78"/>
      <c r="BM4" s="78"/>
      <c r="BN4" s="78"/>
      <c r="BO4" s="78"/>
      <c r="BP4" s="78"/>
      <c r="BQ4" s="78" t="s">
        <v>0</v>
      </c>
      <c r="BR4" s="78"/>
      <c r="BS4" s="78"/>
      <c r="BT4" s="78"/>
      <c r="BU4" s="78"/>
      <c r="BV4" s="78"/>
      <c r="BW4" s="78"/>
      <c r="BX4" s="78"/>
      <c r="BY4" s="78"/>
      <c r="BZ4" s="78"/>
      <c r="CA4" s="78"/>
      <c r="CB4" s="78" t="s">
        <v>62</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36</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43</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2">
      <c r="A6" s="14" t="s">
        <v>95</v>
      </c>
      <c r="B6" s="19">
        <f t="shared" ref="B6:X6" si="1">B7</f>
        <v>2023</v>
      </c>
      <c r="C6" s="19">
        <f t="shared" si="1"/>
        <v>92045</v>
      </c>
      <c r="D6" s="19">
        <f t="shared" si="1"/>
        <v>46</v>
      </c>
      <c r="E6" s="19">
        <f t="shared" si="1"/>
        <v>17</v>
      </c>
      <c r="F6" s="19">
        <f t="shared" si="1"/>
        <v>5</v>
      </c>
      <c r="G6" s="19">
        <f t="shared" si="1"/>
        <v>0</v>
      </c>
      <c r="H6" s="19" t="str">
        <f t="shared" si="1"/>
        <v>栃木県　佐野市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59.24</v>
      </c>
      <c r="P6" s="23">
        <f t="shared" si="1"/>
        <v>0.85</v>
      </c>
      <c r="Q6" s="23">
        <f t="shared" si="1"/>
        <v>111.09</v>
      </c>
      <c r="R6" s="23">
        <f t="shared" si="1"/>
        <v>2200</v>
      </c>
      <c r="S6" s="23">
        <f t="shared" si="1"/>
        <v>114146</v>
      </c>
      <c r="T6" s="23">
        <f t="shared" si="1"/>
        <v>356.04</v>
      </c>
      <c r="U6" s="23">
        <f t="shared" si="1"/>
        <v>320.60000000000002</v>
      </c>
      <c r="V6" s="23">
        <f t="shared" si="1"/>
        <v>966</v>
      </c>
      <c r="W6" s="23">
        <f t="shared" si="1"/>
        <v>0.54</v>
      </c>
      <c r="X6" s="23">
        <f t="shared" si="1"/>
        <v>1788.89</v>
      </c>
      <c r="Y6" s="27" t="str">
        <f t="shared" ref="Y6:AH6" si="2">IF(Y7="",NA(),Y7)</f>
        <v>-</v>
      </c>
      <c r="Z6" s="27">
        <f t="shared" si="2"/>
        <v>250.87</v>
      </c>
      <c r="AA6" s="27">
        <f t="shared" si="2"/>
        <v>214.38</v>
      </c>
      <c r="AB6" s="27">
        <f t="shared" si="2"/>
        <v>270.27</v>
      </c>
      <c r="AC6" s="27">
        <f t="shared" si="2"/>
        <v>203.38</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146.13</v>
      </c>
      <c r="AW6" s="27">
        <f t="shared" si="4"/>
        <v>190.28</v>
      </c>
      <c r="AX6" s="27">
        <f t="shared" si="4"/>
        <v>303</v>
      </c>
      <c r="AY6" s="27">
        <f t="shared" si="4"/>
        <v>322.25</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3">
        <f t="shared" si="5"/>
        <v>0</v>
      </c>
      <c r="BH6" s="23">
        <f t="shared" si="5"/>
        <v>0</v>
      </c>
      <c r="BI6" s="27">
        <f t="shared" si="5"/>
        <v>0.71</v>
      </c>
      <c r="BJ6" s="23">
        <f t="shared" si="5"/>
        <v>0</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25.64</v>
      </c>
      <c r="BS6" s="27">
        <f t="shared" si="6"/>
        <v>31.04</v>
      </c>
      <c r="BT6" s="27">
        <f t="shared" si="6"/>
        <v>24.27</v>
      </c>
      <c r="BU6" s="27">
        <f t="shared" si="6"/>
        <v>30.55</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424.42</v>
      </c>
      <c r="CD6" s="27">
        <f t="shared" si="7"/>
        <v>352.55</v>
      </c>
      <c r="CE6" s="27">
        <f t="shared" si="7"/>
        <v>452.78</v>
      </c>
      <c r="CF6" s="27">
        <f t="shared" si="7"/>
        <v>362.18</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55.23</v>
      </c>
      <c r="CO6" s="27">
        <f t="shared" si="8"/>
        <v>59.91</v>
      </c>
      <c r="CP6" s="27">
        <f t="shared" si="8"/>
        <v>48.55</v>
      </c>
      <c r="CQ6" s="27">
        <f t="shared" si="8"/>
        <v>43.43</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82.25</v>
      </c>
      <c r="CZ6" s="27">
        <f t="shared" si="9"/>
        <v>84.84</v>
      </c>
      <c r="DA6" s="27">
        <f t="shared" si="9"/>
        <v>85.23</v>
      </c>
      <c r="DB6" s="27">
        <f t="shared" si="9"/>
        <v>86.54</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4.26</v>
      </c>
      <c r="DK6" s="27">
        <f t="shared" si="10"/>
        <v>8.49</v>
      </c>
      <c r="DL6" s="27">
        <f t="shared" si="10"/>
        <v>12.28</v>
      </c>
      <c r="DM6" s="27">
        <f t="shared" si="10"/>
        <v>15.2</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2">
      <c r="A7" s="14"/>
      <c r="B7" s="20">
        <v>2023</v>
      </c>
      <c r="C7" s="20">
        <v>92045</v>
      </c>
      <c r="D7" s="20">
        <v>46</v>
      </c>
      <c r="E7" s="20">
        <v>17</v>
      </c>
      <c r="F7" s="20">
        <v>5</v>
      </c>
      <c r="G7" s="20">
        <v>0</v>
      </c>
      <c r="H7" s="20" t="s">
        <v>96</v>
      </c>
      <c r="I7" s="20" t="s">
        <v>97</v>
      </c>
      <c r="J7" s="20" t="s">
        <v>98</v>
      </c>
      <c r="K7" s="20" t="s">
        <v>99</v>
      </c>
      <c r="L7" s="20" t="s">
        <v>100</v>
      </c>
      <c r="M7" s="20" t="s">
        <v>101</v>
      </c>
      <c r="N7" s="24" t="s">
        <v>102</v>
      </c>
      <c r="O7" s="24">
        <v>59.24</v>
      </c>
      <c r="P7" s="24">
        <v>0.85</v>
      </c>
      <c r="Q7" s="24">
        <v>111.09</v>
      </c>
      <c r="R7" s="24">
        <v>2200</v>
      </c>
      <c r="S7" s="24">
        <v>114146</v>
      </c>
      <c r="T7" s="24">
        <v>356.04</v>
      </c>
      <c r="U7" s="24">
        <v>320.60000000000002</v>
      </c>
      <c r="V7" s="24">
        <v>966</v>
      </c>
      <c r="W7" s="24">
        <v>0.54</v>
      </c>
      <c r="X7" s="24">
        <v>1788.89</v>
      </c>
      <c r="Y7" s="24" t="s">
        <v>102</v>
      </c>
      <c r="Z7" s="24">
        <v>250.87</v>
      </c>
      <c r="AA7" s="24">
        <v>214.38</v>
      </c>
      <c r="AB7" s="24">
        <v>270.27</v>
      </c>
      <c r="AC7" s="24">
        <v>203.38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146.13</v>
      </c>
      <c r="AW7" s="24">
        <v>190.28</v>
      </c>
      <c r="AX7" s="24">
        <v>303</v>
      </c>
      <c r="AY7" s="24">
        <v>322.25</v>
      </c>
      <c r="AZ7" s="24" t="s">
        <v>102</v>
      </c>
      <c r="BA7" s="24">
        <v>29.13</v>
      </c>
      <c r="BB7" s="24">
        <v>35.69</v>
      </c>
      <c r="BC7" s="24">
        <v>38.4</v>
      </c>
      <c r="BD7" s="24">
        <v>44.04</v>
      </c>
      <c r="BE7" s="24">
        <v>42.02</v>
      </c>
      <c r="BF7" s="24" t="s">
        <v>102</v>
      </c>
      <c r="BG7" s="24">
        <v>0</v>
      </c>
      <c r="BH7" s="24">
        <v>0</v>
      </c>
      <c r="BI7" s="24">
        <v>0.71</v>
      </c>
      <c r="BJ7" s="24">
        <v>0</v>
      </c>
      <c r="BK7" s="24" t="s">
        <v>102</v>
      </c>
      <c r="BL7" s="24">
        <v>867.83</v>
      </c>
      <c r="BM7" s="24">
        <v>791.76</v>
      </c>
      <c r="BN7" s="24">
        <v>900.82</v>
      </c>
      <c r="BO7" s="24">
        <v>839.21</v>
      </c>
      <c r="BP7" s="24">
        <v>785.1</v>
      </c>
      <c r="BQ7" s="24" t="s">
        <v>102</v>
      </c>
      <c r="BR7" s="24">
        <v>25.64</v>
      </c>
      <c r="BS7" s="24">
        <v>31.04</v>
      </c>
      <c r="BT7" s="24">
        <v>24.27</v>
      </c>
      <c r="BU7" s="24">
        <v>30.55</v>
      </c>
      <c r="BV7" s="24" t="s">
        <v>102</v>
      </c>
      <c r="BW7" s="24">
        <v>57.08</v>
      </c>
      <c r="BX7" s="24">
        <v>56.26</v>
      </c>
      <c r="BY7" s="24">
        <v>52.94</v>
      </c>
      <c r="BZ7" s="24">
        <v>52.05</v>
      </c>
      <c r="CA7" s="24">
        <v>56.93</v>
      </c>
      <c r="CB7" s="24" t="s">
        <v>102</v>
      </c>
      <c r="CC7" s="24">
        <v>424.42</v>
      </c>
      <c r="CD7" s="24">
        <v>352.55</v>
      </c>
      <c r="CE7" s="24">
        <v>452.78</v>
      </c>
      <c r="CF7" s="24">
        <v>362.18</v>
      </c>
      <c r="CG7" s="24" t="s">
        <v>102</v>
      </c>
      <c r="CH7" s="24">
        <v>274.99</v>
      </c>
      <c r="CI7" s="24">
        <v>282.08999999999997</v>
      </c>
      <c r="CJ7" s="24">
        <v>303.27999999999997</v>
      </c>
      <c r="CK7" s="24">
        <v>301.86</v>
      </c>
      <c r="CL7" s="24">
        <v>271.14999999999998</v>
      </c>
      <c r="CM7" s="24" t="s">
        <v>102</v>
      </c>
      <c r="CN7" s="24">
        <v>55.23</v>
      </c>
      <c r="CO7" s="24">
        <v>59.91</v>
      </c>
      <c r="CP7" s="24">
        <v>48.55</v>
      </c>
      <c r="CQ7" s="24">
        <v>43.43</v>
      </c>
      <c r="CR7" s="24" t="s">
        <v>102</v>
      </c>
      <c r="CS7" s="24">
        <v>54.83</v>
      </c>
      <c r="CT7" s="24">
        <v>66.53</v>
      </c>
      <c r="CU7" s="24">
        <v>52.35</v>
      </c>
      <c r="CV7" s="24">
        <v>46.25</v>
      </c>
      <c r="CW7" s="24">
        <v>49.87</v>
      </c>
      <c r="CX7" s="24" t="s">
        <v>102</v>
      </c>
      <c r="CY7" s="24">
        <v>82.25</v>
      </c>
      <c r="CZ7" s="24">
        <v>84.84</v>
      </c>
      <c r="DA7" s="24">
        <v>85.23</v>
      </c>
      <c r="DB7" s="24">
        <v>86.54</v>
      </c>
      <c r="DC7" s="24" t="s">
        <v>102</v>
      </c>
      <c r="DD7" s="24">
        <v>84.7</v>
      </c>
      <c r="DE7" s="24">
        <v>84.67</v>
      </c>
      <c r="DF7" s="24">
        <v>84.39</v>
      </c>
      <c r="DG7" s="24">
        <v>83.96</v>
      </c>
      <c r="DH7" s="24">
        <v>87.54</v>
      </c>
      <c r="DI7" s="24" t="s">
        <v>102</v>
      </c>
      <c r="DJ7" s="24">
        <v>4.26</v>
      </c>
      <c r="DK7" s="24">
        <v>8.49</v>
      </c>
      <c r="DL7" s="24">
        <v>12.28</v>
      </c>
      <c r="DM7" s="24">
        <v>15.2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2025-01-24T07:16:27Z</dcterms:created>
  <dcterms:modified xsi:type="dcterms:W3CDTF">2025-02-28T11:38:13Z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2025-01-28T23:42:04Z</vt:filetime>
  </property>
</Properties>
</file>