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6下水（農集）\"/>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<sst xmlns="http://schemas.openxmlformats.org/spreadsheetml/2006/main" count="240" uniqueCount="125">
  <si>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</si>
  <si>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</si>
  <si>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</si>
  <si>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</si>
  <si>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</si>
  <si>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</si>
  <si>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</si>
  <si>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</si>
  <si>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</si>
  <si>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</si>
  <si>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</si>
  <si>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</si>
  <si>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</si>
  <si>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</si>
  <si>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</si>
  <si>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</si>
  <si>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</si>
  <si>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</si>
  <si>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</si>
  <si>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</si>
  <si>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</si>
  <si>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</si>
  <si>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</si>
  <si>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</si>
  <si>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</si>
  <si>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</si>
  <si>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</si>
  <si>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</si>
  <si>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</si>
  <si>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</si>
  <si>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</si>
  <si>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</si>
  <si>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</si>
  <si>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</si>
  <si>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</si>
  <si>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</si>
  <si>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</si>
  <si>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</si>
  <si>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</si>
  <si>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</si>
  <si>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</si>
  <si>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</si>
  <si>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</si>
  <si>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</si>
  <si>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</si>
  <si>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</si>
  <si>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</si>
  <si>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</si>
  <si>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</si>
  <si>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</si>
  <si>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</si>
  <si>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</si>
  <si>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</si>
  <si>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</si>
  <si>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</si>
  <si>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</si>
  <si>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</si>
  <si>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</si>
  <si>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</si>
  <si>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</si>
  <si>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</si>
  <si>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</si>
  <si>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</si>
  <si>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</si>
  <si>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</si>
  <si>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</si>
  <si>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</si>
  <si>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</si>
  <si>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</si>
  <si>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</si>
  <si>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</si>
  <si>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</si>
  <si>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</si>
  <si>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</si>
  <si>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</si>
  <si>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</si>
  <si>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</si>
  <si>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</si>
  <si>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</si>
  <si>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</si>
  <si>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</si>
  <si>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</si>
  <si>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</si>
  <si>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</si>
  <si>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</si>
  <si>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</si>
  <si>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</si>
  <si>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</si>
  <si>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</si>
  <si>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</si>
  <si>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</si>
  <si>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</si>
  <si>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</si>
  <si>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</si>
  <si>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</si>
  <si>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</si>
  <si>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</si>
  <si>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</si>
  <si>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</si>
  <si>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</si>
  <si>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</si>
  <si>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</si>
  <si>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</si>
  <si>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</si>
  <si>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</si>
  <si>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</si>
  <si>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</si>
  <si>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</si>
  <si>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</si>
  <si>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佐野市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</si>
  <si>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</si>
  <si>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</si>
  <si>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</si>
  <si>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</si>
  <si>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</si>
  <si>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</si>
  <si>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</si>
  <si>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</si>
  <si>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</si>
  <si>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</si>
  <si>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</si>
  <si>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</si>
  <si>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28年度末現在で3地区あるが、そのうち1地区の処理施設が22年、その他が16年と11年が経過している。20年以上経過している1地区の処理施設については、老朽化が顕著になってきている。また、20年に満たない地区においても、管渠の老朽化はあまり見られないが、処理施設の機械設備等の故障が多くなり、維持・修繕費用が年々増加し、機能強化対策が必要となっている。</t>
    <phoneticPr fontId="4"/>
  </si>
  <si>
    <t>　収益的収支比率は、平成23年度の使用料改定時をピークに、近年は減少傾向にある。主な原因は、市街化調整区域であることから人口減少が顕著であることや、節水型機器の普及により排水量が減少していることによる料金収入の減少である。
　経費回収率は全国平均及び類似団体平均値より2割程高い値で推移していたが、平成28年度において1地区公共下水道への切り替えに伴う改修工事により汚水処理費が増加し使用料収入が減少となったことにより、平成27年度より下回っている。一定の時期に使用料改定を行い経費回収率の更なる向上を図る必要がある。
　汚水処理原価は公共下水道への切り替えに伴い維持管理費が増加となった結果、平成27年度より数値が上がってしまったが、全国平均及び類似団体平均値を下回っており、効率的な汚水処理を行っている状況である。
　施設利用率は全国平均及び類似団体平均値より高く年々増加傾向にあることから、適切な施設規模で運営できていると分析する。
　水洗化率は全国平均及び類似団体平均値より高い値で推移しているが、今後も未接続世帯への戸別訪問等により水洗化率の向上を図る。</t>
    <rPh sb="1" eb="3">
      <t>シュウエキ</t>
    </rPh>
    <rPh sb="3" eb="4">
      <t>テキ</t>
    </rPh>
    <rPh sb="4" eb="6">
      <t>シュウシ</t>
    </rPh>
    <rPh sb="6" eb="8">
      <t>ヒリツ</t>
    </rPh>
    <rPh sb="10" eb="12">
      <t>ヘイセイ</t>
    </rPh>
    <rPh sb="14" eb="16">
      <t>ネンド</t>
    </rPh>
    <rPh sb="17" eb="20">
      <t>シヨウリョウ</t>
    </rPh>
    <rPh sb="20" eb="22">
      <t>カイテイ</t>
    </rPh>
    <rPh sb="22" eb="23">
      <t>ジ</t>
    </rPh>
    <rPh sb="29" eb="31">
      <t>キンネン</t>
    </rPh>
    <rPh sb="32" eb="34">
      <t>ゲンショウ</t>
    </rPh>
    <rPh sb="34" eb="36">
      <t>ケイコウ</t>
    </rPh>
    <rPh sb="40" eb="41">
      <t>オモ</t>
    </rPh>
    <rPh sb="42" eb="44">
      <t>ゲンイン</t>
    </rPh>
    <rPh sb="46" eb="49">
      <t>シガイカ</t>
    </rPh>
    <rPh sb="49" eb="51">
      <t>チョウセイ</t>
    </rPh>
    <rPh sb="51" eb="53">
      <t>クイキ</t>
    </rPh>
    <rPh sb="60" eb="62">
      <t>ジンコウ</t>
    </rPh>
    <rPh sb="62" eb="64">
      <t>ゲンショウ</t>
    </rPh>
    <rPh sb="65" eb="67">
      <t>ケンチョ</t>
    </rPh>
    <rPh sb="85" eb="87">
      <t>ハイスイ</t>
    </rPh>
    <rPh sb="87" eb="88">
      <t>リョウ</t>
    </rPh>
    <rPh sb="89" eb="91">
      <t>ゲンショウ</t>
    </rPh>
    <rPh sb="100" eb="102">
      <t>リョウキン</t>
    </rPh>
    <rPh sb="102" eb="104">
      <t>シュウニュウ</t>
    </rPh>
    <rPh sb="105" eb="107">
      <t>ゲンショウ</t>
    </rPh>
    <rPh sb="113" eb="115">
      <t>ケイヒ</t>
    </rPh>
    <rPh sb="115" eb="117">
      <t>カイシュウ</t>
    </rPh>
    <rPh sb="117" eb="118">
      <t>リツ</t>
    </rPh>
    <rPh sb="119" eb="121">
      <t>ゼンコク</t>
    </rPh>
    <rPh sb="123" eb="124">
      <t>オヨ</t>
    </rPh>
    <rPh sb="125" eb="127">
      <t>ルイジ</t>
    </rPh>
    <rPh sb="127" eb="129">
      <t>ダンタイ</t>
    </rPh>
    <rPh sb="129" eb="132">
      <t>ヘイキンチ</t>
    </rPh>
    <rPh sb="135" eb="136">
      <t>ワリ</t>
    </rPh>
    <rPh sb="136" eb="137">
      <t>ホド</t>
    </rPh>
    <rPh sb="137" eb="138">
      <t>タカ</t>
    </rPh>
    <rPh sb="139" eb="140">
      <t>アタイ</t>
    </rPh>
    <rPh sb="141" eb="143">
      <t>スイイ</t>
    </rPh>
    <rPh sb="149" eb="151">
      <t>ヘイセイ</t>
    </rPh>
    <rPh sb="153" eb="154">
      <t>ネン</t>
    </rPh>
    <rPh sb="154" eb="155">
      <t>ド</t>
    </rPh>
    <rPh sb="160" eb="162">
      <t>チク</t>
    </rPh>
    <rPh sb="162" eb="164">
      <t>コウキョウ</t>
    </rPh>
    <rPh sb="164" eb="166">
      <t>ゲスイ</t>
    </rPh>
    <rPh sb="166" eb="167">
      <t>ドウ</t>
    </rPh>
    <rPh sb="169" eb="170">
      <t>キ</t>
    </rPh>
    <rPh sb="171" eb="172">
      <t>ガ</t>
    </rPh>
    <rPh sb="174" eb="175">
      <t>トモナ</t>
    </rPh>
    <rPh sb="176" eb="178">
      <t>カイシュウ</t>
    </rPh>
    <rPh sb="178" eb="180">
      <t>コウジ</t>
    </rPh>
    <rPh sb="183" eb="185">
      <t>オスイ</t>
    </rPh>
    <rPh sb="185" eb="187">
      <t>ショリ</t>
    </rPh>
    <rPh sb="187" eb="188">
      <t>ヒ</t>
    </rPh>
    <rPh sb="189" eb="191">
      <t>ゾウカ</t>
    </rPh>
    <rPh sb="192" eb="195">
      <t>シヨウリョウ</t>
    </rPh>
    <rPh sb="195" eb="197">
      <t>シュウニュウ</t>
    </rPh>
    <rPh sb="198" eb="200">
      <t>ゲンショウ</t>
    </rPh>
    <rPh sb="210" eb="212">
      <t>ヘイセイ</t>
    </rPh>
    <rPh sb="214" eb="216">
      <t>ネンド</t>
    </rPh>
    <rPh sb="218" eb="220">
      <t>シタマワ</t>
    </rPh>
    <rPh sb="261" eb="263">
      <t>オスイ</t>
    </rPh>
    <rPh sb="263" eb="265">
      <t>ショリ</t>
    </rPh>
    <rPh sb="265" eb="267">
      <t>ゲンカ</t>
    </rPh>
    <rPh sb="268" eb="270">
      <t>コウキョウ</t>
    </rPh>
    <rPh sb="270" eb="273">
      <t>ゲスイドウ</t>
    </rPh>
    <rPh sb="275" eb="276">
      <t>キ</t>
    </rPh>
    <rPh sb="277" eb="278">
      <t>カ</t>
    </rPh>
    <rPh sb="280" eb="281">
      <t>トモナ</t>
    </rPh>
    <rPh sb="282" eb="284">
      <t>イジ</t>
    </rPh>
    <rPh sb="284" eb="286">
      <t>カンリ</t>
    </rPh>
    <rPh sb="286" eb="287">
      <t>ヒ</t>
    </rPh>
    <rPh sb="288" eb="290">
      <t>ゾウカ</t>
    </rPh>
    <rPh sb="294" eb="296">
      <t>ケッカ</t>
    </rPh>
    <rPh sb="297" eb="299">
      <t>ヘイセイ</t>
    </rPh>
    <rPh sb="301" eb="303">
      <t>ネンド</t>
    </rPh>
    <rPh sb="305" eb="307">
      <t>スウチ</t>
    </rPh>
    <rPh sb="308" eb="309">
      <t>ア</t>
    </rPh>
    <rPh sb="322" eb="323">
      <t>オヨ</t>
    </rPh>
    <rPh sb="332" eb="334">
      <t>シタマワ</t>
    </rPh>
    <rPh sb="339" eb="342">
      <t>コウリツテキ</t>
    </rPh>
    <rPh sb="343" eb="345">
      <t>オスイ</t>
    </rPh>
    <rPh sb="345" eb="347">
      <t>ショリ</t>
    </rPh>
    <rPh sb="348" eb="349">
      <t>オコナ</t>
    </rPh>
    <rPh sb="353" eb="355">
      <t>ジョウキョウ</t>
    </rPh>
    <rPh sb="361" eb="363">
      <t>シセツ</t>
    </rPh>
    <rPh sb="363" eb="366">
      <t>リヨウリツ</t>
    </rPh>
    <rPh sb="371" eb="372">
      <t>オヨ</t>
    </rPh>
    <rPh sb="382" eb="383">
      <t>タカ</t>
    </rPh>
    <rPh sb="384" eb="386">
      <t>ネンネン</t>
    </rPh>
    <rPh sb="386" eb="388">
      <t>ゾウカ</t>
    </rPh>
    <rPh sb="388" eb="390">
      <t>ケイコウ</t>
    </rPh>
    <rPh sb="398" eb="400">
      <t>テキセツ</t>
    </rPh>
    <rPh sb="401" eb="403">
      <t>シセツ</t>
    </rPh>
    <rPh sb="403" eb="405">
      <t>キボ</t>
    </rPh>
    <rPh sb="406" eb="408">
      <t>ウンエイ</t>
    </rPh>
    <rPh sb="414" eb="416">
      <t>ブンセキ</t>
    </rPh>
    <rPh sb="421" eb="424">
      <t>スイセンカ</t>
    </rPh>
    <rPh sb="424" eb="425">
      <t>リツ</t>
    </rPh>
    <rPh sb="430" eb="431">
      <t>オヨ</t>
    </rPh>
    <rPh sb="443" eb="444">
      <t>アタイ</t>
    </rPh>
    <rPh sb="445" eb="447">
      <t>スイイ</t>
    </rPh>
    <rPh sb="453" eb="455">
      <t>コンゴ</t>
    </rPh>
    <phoneticPr fontId="7"/>
  </si>
  <si>
    <t xml:space="preserve">　佐野市の農業集落排水事業は、全国平均及び類似団体平均値と比較すると良好な経営状況と言える。
しかし、類似事業である公共下水道事業と比較すると、多くの面において厳しい状況と言わざるを得ない。
　事業の性質上、市街化区域外であることから人口減少が顕著である。また、今後処理区域を拡大する計画もない。平成31年度に使用料改定を行う予定であるが、それによる料金収入の劇的な増加は見込まれない。
　今後は、処理施設の老朽化が進む地区から、既存の管渠を利用しつつ順次公共下水道に切り替え、維持・修繕費用の増加を抑制するとともに、近い将来に訪れる更新費用の発生を防止する。
</t>
    <rPh sb="1" eb="4">
      <t>サノシ</t>
    </rPh>
    <rPh sb="5" eb="7">
      <t>ノウギョウ</t>
    </rPh>
    <rPh sb="7" eb="9">
      <t>シュウラク</t>
    </rPh>
    <rPh sb="9" eb="11">
      <t>ハイスイ</t>
    </rPh>
    <rPh sb="11" eb="13">
      <t>ジギョウ</t>
    </rPh>
    <rPh sb="15" eb="17">
      <t>ゼンコク</t>
    </rPh>
    <rPh sb="17" eb="19">
      <t>ヘイキン</t>
    </rPh>
    <rPh sb="19" eb="20">
      <t>オヨ</t>
    </rPh>
    <rPh sb="21" eb="23">
      <t>ルイジ</t>
    </rPh>
    <rPh sb="23" eb="25">
      <t>ダンタイ</t>
    </rPh>
    <rPh sb="25" eb="28">
      <t>ヘイキンチ</t>
    </rPh>
    <rPh sb="29" eb="31">
      <t>ヒカク</t>
    </rPh>
    <rPh sb="34" eb="36">
      <t>リョウコウ</t>
    </rPh>
    <rPh sb="37" eb="39">
      <t>ケイエイ</t>
    </rPh>
    <rPh sb="39" eb="41">
      <t>ジョウキョウ</t>
    </rPh>
    <rPh sb="42" eb="43">
      <t>イ</t>
    </rPh>
    <rPh sb="51" eb="53">
      <t>ルイジ</t>
    </rPh>
    <rPh sb="53" eb="55">
      <t>ジギョウ</t>
    </rPh>
    <rPh sb="58" eb="60">
      <t>コウキョウ</t>
    </rPh>
    <rPh sb="60" eb="63">
      <t>ゲスイドウ</t>
    </rPh>
    <rPh sb="63" eb="65">
      <t>ジギョウ</t>
    </rPh>
    <rPh sb="66" eb="68">
      <t>ヒカク</t>
    </rPh>
    <rPh sb="72" eb="73">
      <t>オオ</t>
    </rPh>
    <rPh sb="75" eb="76">
      <t>メン</t>
    </rPh>
    <rPh sb="80" eb="81">
      <t>キビ</t>
    </rPh>
    <rPh sb="83" eb="85">
      <t>ジョウキョウ</t>
    </rPh>
    <rPh sb="86" eb="87">
      <t>イ</t>
    </rPh>
    <rPh sb="91" eb="92">
      <t>エ</t>
    </rPh>
    <rPh sb="97" eb="99">
      <t>ジギョウ</t>
    </rPh>
    <rPh sb="100" eb="103">
      <t>セイシツジョウ</t>
    </rPh>
    <rPh sb="104" eb="107">
      <t>シガイカ</t>
    </rPh>
    <rPh sb="107" eb="109">
      <t>クイキ</t>
    </rPh>
    <rPh sb="109" eb="110">
      <t>ガイ</t>
    </rPh>
    <rPh sb="117" eb="119">
      <t>ジンコウ</t>
    </rPh>
    <rPh sb="119" eb="121">
      <t>ゲンショウ</t>
    </rPh>
    <rPh sb="122" eb="124">
      <t>ケンチョ</t>
    </rPh>
    <rPh sb="131" eb="133">
      <t>コンゴ</t>
    </rPh>
    <rPh sb="133" eb="135">
      <t>ショリ</t>
    </rPh>
    <rPh sb="135" eb="137">
      <t>クイキ</t>
    </rPh>
    <rPh sb="138" eb="140">
      <t>カクダイ</t>
    </rPh>
    <rPh sb="142" eb="144">
      <t>ケイカク</t>
    </rPh>
    <rPh sb="180" eb="182">
      <t>ゲキテキ</t>
    </rPh>
    <rPh sb="186" eb="188">
      <t>ミコ</t>
    </rPh>
    <rPh sb="195" eb="197">
      <t>コンゴ</t>
    </rPh>
    <rPh sb="199" eb="201">
      <t>ショリ</t>
    </rPh>
    <rPh sb="201" eb="203">
      <t>シセツ</t>
    </rPh>
    <rPh sb="204" eb="207">
      <t>ロウキュウカ</t>
    </rPh>
    <rPh sb="208" eb="209">
      <t>スス</t>
    </rPh>
    <rPh sb="210" eb="212">
      <t>チク</t>
    </rPh>
    <rPh sb="215" eb="217">
      <t>キゾン</t>
    </rPh>
    <rPh sb="218" eb="220">
      <t>カンキョ</t>
    </rPh>
    <rPh sb="221" eb="223">
      <t>リヨウ</t>
    </rPh>
    <rPh sb="239" eb="241">
      <t>イジ</t>
    </rPh>
    <rPh sb="242" eb="244">
      <t>シュウゼン</t>
    </rPh>
    <rPh sb="244" eb="246">
      <t>ヒヨウ</t>
    </rPh>
    <rPh sb="247" eb="249">
      <t>ゾウカ</t>
    </rPh>
    <rPh sb="250" eb="252">
      <t>ヨクセイ</t>
    </rPh>
    <rPh sb="259" eb="260">
      <t>チカ</t>
    </rPh>
    <rPh sb="261" eb="263">
      <t>ショウライ</t>
    </rPh>
    <rPh sb="264" eb="265">
      <t>オトズ</t>
    </rPh>
    <rPh sb="267" eb="269">
      <t>コウシン</t>
    </rPh>
    <rPh sb="269" eb="271">
      <t>ヒヨウ</t>
    </rPh>
    <rPh sb="272" eb="274">
      <t>ハッセイ</t>
    </rPh>
    <rPh sb="275" eb="277">
      <t>ボウシ</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</si>
</sst>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4708696"/>
        <c:axId val="17876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254708696"/>
        <c:axId val="178766352"/>
      </c:lineChart>
      <c:dateAx>
        <c:axId val="254708696"/>
        <c:scaling>
          <c:orientation val="minMax"/>
        </c:scaling>
        <c:delete val="1"/>
        <c:axPos val="b"/>
        <c:numFmt formatCode="ge" sourceLinked="1"/>
        <c:majorTickMark val="none"/>
        <c:minorTickMark val="none"/>
        <c:tickLblPos val="none"/>
        <c:crossAx val="178766352"/>
        <c:crosses val="autoZero"/>
        <c:auto val="1"/>
        <c:lblOffset val="100"/>
        <c:baseTimeUnit val="years"/>
      </c:dateAx>
      <c:valAx>
        <c:axId val="17876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70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63.17</c:v>
                </c:pt>
                <c:pt idx="1">
                  <c:v>68.83</c:v>
                </c:pt>
                <c:pt idx="2">
                  <c:v>70.44</c:v>
                </c:pt>
                <c:pt idx="3">
                  <c:v>76.69</c:v>
                </c:pt>
                <c:pt idx="4">
                  <c:v>74.739999999999995</c:v>
                </c:pt>
              </c:numCache>
            </c:numRef>
          </c:val>
        </c:ser>
        <c:dLbls>
          <c:showLegendKey val="0"/>
          <c:showVal val="0"/>
          <c:showCatName val="0"/>
          <c:showSerName val="0"/>
          <c:showPercent val="0"/>
          <c:showBubbleSize val="0"/>
        </c:dLbls>
        <c:gapWidth val="150"/>
        <c:axId val="255437032"/>
        <c:axId val="25543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55437032"/>
        <c:axId val="255437424"/>
      </c:lineChart>
      <c:dateAx>
        <c:axId val="255437032"/>
        <c:scaling>
          <c:orientation val="minMax"/>
        </c:scaling>
        <c:delete val="1"/>
        <c:axPos val="b"/>
        <c:numFmt formatCode="ge" sourceLinked="1"/>
        <c:majorTickMark val="none"/>
        <c:minorTickMark val="none"/>
        <c:tickLblPos val="none"/>
        <c:crossAx val="255437424"/>
        <c:crosses val="autoZero"/>
        <c:auto val="1"/>
        <c:lblOffset val="100"/>
        <c:baseTimeUnit val="years"/>
      </c:dateAx>
      <c:valAx>
        <c:axId val="25543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43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86.79</c:v>
                </c:pt>
                <c:pt idx="1">
                  <c:v>86.85</c:v>
                </c:pt>
                <c:pt idx="2">
                  <c:v>86.48</c:v>
                </c:pt>
                <c:pt idx="3">
                  <c:v>87.15</c:v>
                </c:pt>
                <c:pt idx="4">
                  <c:v>86.76</c:v>
                </c:pt>
              </c:numCache>
            </c:numRef>
          </c:val>
        </c:ser>
        <c:dLbls>
          <c:showLegendKey val="0"/>
          <c:showVal val="0"/>
          <c:showCatName val="0"/>
          <c:showSerName val="0"/>
          <c:showPercent val="0"/>
          <c:showBubbleSize val="0"/>
        </c:dLbls>
        <c:gapWidth val="150"/>
        <c:axId val="254760272"/>
        <c:axId val="254760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54760272"/>
        <c:axId val="254760664"/>
      </c:lineChart>
      <c:dateAx>
        <c:axId val="254760272"/>
        <c:scaling>
          <c:orientation val="minMax"/>
        </c:scaling>
        <c:delete val="1"/>
        <c:axPos val="b"/>
        <c:numFmt formatCode="ge" sourceLinked="1"/>
        <c:majorTickMark val="none"/>
        <c:minorTickMark val="none"/>
        <c:tickLblPos val="none"/>
        <c:crossAx val="254760664"/>
        <c:crosses val="autoZero"/>
        <c:auto val="1"/>
        <c:lblOffset val="100"/>
        <c:baseTimeUnit val="years"/>
      </c:dateAx>
      <c:valAx>
        <c:axId val="25476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76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98.08</c:v>
                </c:pt>
                <c:pt idx="1">
                  <c:v>96.44</c:v>
                </c:pt>
                <c:pt idx="2">
                  <c:v>93.1</c:v>
                </c:pt>
                <c:pt idx="3">
                  <c:v>103.64</c:v>
                </c:pt>
                <c:pt idx="4">
                  <c:v>90.91</c:v>
                </c:pt>
              </c:numCache>
            </c:numRef>
          </c:val>
        </c:ser>
        <c:dLbls>
          <c:showLegendKey val="0"/>
          <c:showVal val="0"/>
          <c:showCatName val="0"/>
          <c:showSerName val="0"/>
          <c:showPercent val="0"/>
          <c:showBubbleSize val="0"/>
        </c:dLbls>
        <c:gapWidth val="150"/>
        <c:axId val="254312616"/>
        <c:axId val="25504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4312616"/>
        <c:axId val="255045656"/>
      </c:lineChart>
      <c:dateAx>
        <c:axId val="254312616"/>
        <c:scaling>
          <c:orientation val="minMax"/>
        </c:scaling>
        <c:delete val="1"/>
        <c:axPos val="b"/>
        <c:numFmt formatCode="ge" sourceLinked="1"/>
        <c:majorTickMark val="none"/>
        <c:minorTickMark val="none"/>
        <c:tickLblPos val="none"/>
        <c:crossAx val="255045656"/>
        <c:crosses val="autoZero"/>
        <c:auto val="1"/>
        <c:lblOffset val="100"/>
        <c:baseTimeUnit val="years"/>
      </c:dateAx>
      <c:valAx>
        <c:axId val="25504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31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4309344"/>
        <c:axId val="255116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4309344"/>
        <c:axId val="255116808"/>
      </c:lineChart>
      <c:dateAx>
        <c:axId val="254309344"/>
        <c:scaling>
          <c:orientation val="minMax"/>
        </c:scaling>
        <c:delete val="1"/>
        <c:axPos val="b"/>
        <c:numFmt formatCode="ge" sourceLinked="1"/>
        <c:majorTickMark val="none"/>
        <c:minorTickMark val="none"/>
        <c:tickLblPos val="none"/>
        <c:crossAx val="255116808"/>
        <c:crosses val="autoZero"/>
        <c:auto val="1"/>
        <c:lblOffset val="100"/>
        <c:baseTimeUnit val="years"/>
      </c:dateAx>
      <c:valAx>
        <c:axId val="25511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3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588200"/>
        <c:axId val="17958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588200"/>
        <c:axId val="179588592"/>
      </c:lineChart>
      <c:dateAx>
        <c:axId val="179588200"/>
        <c:scaling>
          <c:orientation val="minMax"/>
        </c:scaling>
        <c:delete val="1"/>
        <c:axPos val="b"/>
        <c:numFmt formatCode="ge" sourceLinked="1"/>
        <c:majorTickMark val="none"/>
        <c:minorTickMark val="none"/>
        <c:tickLblPos val="none"/>
        <c:crossAx val="179588592"/>
        <c:crosses val="autoZero"/>
        <c:auto val="1"/>
        <c:lblOffset val="100"/>
        <c:baseTimeUnit val="years"/>
      </c:dateAx>
      <c:valAx>
        <c:axId val="17958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58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590160"/>
        <c:axId val="179590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590160"/>
        <c:axId val="179590552"/>
      </c:lineChart>
      <c:dateAx>
        <c:axId val="179590160"/>
        <c:scaling>
          <c:orientation val="minMax"/>
        </c:scaling>
        <c:delete val="1"/>
        <c:axPos val="b"/>
        <c:numFmt formatCode="ge" sourceLinked="1"/>
        <c:majorTickMark val="none"/>
        <c:minorTickMark val="none"/>
        <c:tickLblPos val="none"/>
        <c:crossAx val="179590552"/>
        <c:crosses val="autoZero"/>
        <c:auto val="1"/>
        <c:lblOffset val="100"/>
        <c:baseTimeUnit val="years"/>
      </c:dateAx>
      <c:valAx>
        <c:axId val="17959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59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5213616"/>
        <c:axId val="25521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213616"/>
        <c:axId val="255214008"/>
      </c:lineChart>
      <c:dateAx>
        <c:axId val="255213616"/>
        <c:scaling>
          <c:orientation val="minMax"/>
        </c:scaling>
        <c:delete val="1"/>
        <c:axPos val="b"/>
        <c:numFmt formatCode="ge" sourceLinked="1"/>
        <c:majorTickMark val="none"/>
        <c:minorTickMark val="none"/>
        <c:tickLblPos val="none"/>
        <c:crossAx val="255214008"/>
        <c:crosses val="autoZero"/>
        <c:auto val="1"/>
        <c:lblOffset val="100"/>
        <c:baseTimeUnit val="years"/>
      </c:dateAx>
      <c:valAx>
        <c:axId val="25521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21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5215184"/>
        <c:axId val="255215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55215184"/>
        <c:axId val="255215576"/>
      </c:lineChart>
      <c:dateAx>
        <c:axId val="255215184"/>
        <c:scaling>
          <c:orientation val="minMax"/>
        </c:scaling>
        <c:delete val="1"/>
        <c:axPos val="b"/>
        <c:numFmt formatCode="ge" sourceLinked="1"/>
        <c:majorTickMark val="none"/>
        <c:minorTickMark val="none"/>
        <c:tickLblPos val="none"/>
        <c:crossAx val="255215576"/>
        <c:crosses val="autoZero"/>
        <c:auto val="1"/>
        <c:lblOffset val="100"/>
        <c:baseTimeUnit val="years"/>
      </c:dateAx>
      <c:valAx>
        <c:axId val="25521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21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73.260000000000005</c:v>
                </c:pt>
                <c:pt idx="1">
                  <c:v>76.36</c:v>
                </c:pt>
                <c:pt idx="2">
                  <c:v>68.5</c:v>
                </c:pt>
                <c:pt idx="3">
                  <c:v>67.239999999999995</c:v>
                </c:pt>
                <c:pt idx="4">
                  <c:v>49.47</c:v>
                </c:pt>
              </c:numCache>
            </c:numRef>
          </c:val>
        </c:ser>
        <c:dLbls>
          <c:showLegendKey val="0"/>
          <c:showVal val="0"/>
          <c:showCatName val="0"/>
          <c:showSerName val="0"/>
          <c:showPercent val="0"/>
          <c:showBubbleSize val="0"/>
        </c:dLbls>
        <c:gapWidth val="150"/>
        <c:axId val="179589768"/>
        <c:axId val="25543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79589768"/>
        <c:axId val="255434288"/>
      </c:lineChart>
      <c:dateAx>
        <c:axId val="179589768"/>
        <c:scaling>
          <c:orientation val="minMax"/>
        </c:scaling>
        <c:delete val="1"/>
        <c:axPos val="b"/>
        <c:numFmt formatCode="ge" sourceLinked="1"/>
        <c:majorTickMark val="none"/>
        <c:minorTickMark val="none"/>
        <c:tickLblPos val="none"/>
        <c:crossAx val="255434288"/>
        <c:crosses val="autoZero"/>
        <c:auto val="1"/>
        <c:lblOffset val="100"/>
        <c:baseTimeUnit val="years"/>
      </c:dateAx>
      <c:valAx>
        <c:axId val="25543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58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158.97999999999999</c:v>
                </c:pt>
                <c:pt idx="1">
                  <c:v>153.71</c:v>
                </c:pt>
                <c:pt idx="2">
                  <c:v>174.78</c:v>
                </c:pt>
                <c:pt idx="3">
                  <c:v>179.27</c:v>
                </c:pt>
                <c:pt idx="4">
                  <c:v>247.52</c:v>
                </c:pt>
              </c:numCache>
            </c:numRef>
          </c:val>
        </c:ser>
        <c:dLbls>
          <c:showLegendKey val="0"/>
          <c:showVal val="0"/>
          <c:showCatName val="0"/>
          <c:showSerName val="0"/>
          <c:showPercent val="0"/>
          <c:showBubbleSize val="0"/>
        </c:dLbls>
        <c:gapWidth val="150"/>
        <c:axId val="255435464"/>
        <c:axId val="25543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55435464"/>
        <c:axId val="255435856"/>
      </c:lineChart>
      <c:dateAx>
        <c:axId val="255435464"/>
        <c:scaling>
          <c:orientation val="minMax"/>
        </c:scaling>
        <c:delete val="1"/>
        <c:axPos val="b"/>
        <c:numFmt formatCode="ge" sourceLinked="1"/>
        <c:majorTickMark val="none"/>
        <c:minorTickMark val="none"/>
        <c:tickLblPos val="none"/>
        <c:crossAx val="255435856"/>
        <c:crosses val="autoZero"/>
        <c:auto val="1"/>
        <c:lblOffset val="100"/>
        <c:baseTimeUnit val="years"/>
      </c:dateAx>
      <c:valAx>
        <c:axId val="25543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43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栃木県　佐野市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121</v>
      </c>
      <c r="AE8" s="49"/>
      <c r="AF8" s="49"/>
      <c r="AG8" s="49"/>
      <c r="AH8" s="49"/>
      <c r="AI8" s="49"/>
      <c r="AJ8" s="49"/>
      <c r="AK8" s="4"/>
      <c r="AL8" s="50">
        <f>データ!S6</f>
        <v>120437</v>
      </c>
      <c r="AM8" s="50"/>
      <c r="AN8" s="50"/>
      <c r="AO8" s="50"/>
      <c r="AP8" s="50"/>
      <c r="AQ8" s="50"/>
      <c r="AR8" s="50"/>
      <c r="AS8" s="50"/>
      <c r="AT8" s="45">
        <f>データ!T6</f>
        <v>356.04</v>
      </c>
      <c r="AU8" s="45"/>
      <c r="AV8" s="45"/>
      <c r="AW8" s="45"/>
      <c r="AX8" s="45"/>
      <c r="AY8" s="45"/>
      <c r="AZ8" s="45"/>
      <c r="BA8" s="45"/>
      <c r="BB8" s="45">
        <f>データ!U6</f>
        <v>338.27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2.89</v>
      </c>
      <c r="Q10" s="45"/>
      <c r="R10" s="45"/>
      <c r="S10" s="45"/>
      <c r="T10" s="45"/>
      <c r="U10" s="45"/>
      <c r="V10" s="45"/>
      <c r="W10" s="45">
        <f>データ!Q6</f>
        <v>69.319999999999993</v>
      </c>
      <c r="X10" s="45"/>
      <c r="Y10" s="45"/>
      <c r="Z10" s="45"/>
      <c r="AA10" s="45"/>
      <c r="AB10" s="45"/>
      <c r="AC10" s="45"/>
      <c r="AD10" s="50">
        <f>データ!R6</f>
        <v>2160</v>
      </c>
      <c r="AE10" s="50"/>
      <c r="AF10" s="50"/>
      <c r="AG10" s="50"/>
      <c r="AH10" s="50"/>
      <c r="AI10" s="50"/>
      <c r="AJ10" s="50"/>
      <c r="AK10" s="2"/>
      <c r="AL10" s="50">
        <f>データ!V6</f>
        <v>3467</v>
      </c>
      <c r="AM10" s="50"/>
      <c r="AN10" s="50"/>
      <c r="AO10" s="50"/>
      <c r="AP10" s="50"/>
      <c r="AQ10" s="50"/>
      <c r="AR10" s="50"/>
      <c r="AS10" s="50"/>
      <c r="AT10" s="45">
        <f>データ!W6</f>
        <v>1.71</v>
      </c>
      <c r="AU10" s="45"/>
      <c r="AV10" s="45"/>
      <c r="AW10" s="45"/>
      <c r="AX10" s="45"/>
      <c r="AY10" s="45"/>
      <c r="AZ10" s="45"/>
      <c r="BA10" s="45"/>
      <c r="BB10" s="45">
        <f>データ!X6</f>
        <v>2027.49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122</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92045</v>
      </c>
      <c r="D6" s="33">
        <f t="shared" si="3"/>
        <v>47</v>
      </c>
      <c r="E6" s="33">
        <f t="shared" si="3"/>
        <v>17</v>
      </c>
      <c r="F6" s="33">
        <f t="shared" si="3"/>
        <v>5</v>
      </c>
      <c r="G6" s="33">
        <f t="shared" si="3"/>
        <v>0</v>
      </c>
      <c r="H6" s="33" t="str">
        <f t="shared" si="3"/>
        <v>栃木県　佐野市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2.89</v>
      </c>
      <c r="Q6" s="34">
        <f t="shared" si="3"/>
        <v>69.319999999999993</v>
      </c>
      <c r="R6" s="34">
        <f t="shared" si="3"/>
        <v>2160</v>
      </c>
      <c r="S6" s="34">
        <f t="shared" si="3"/>
        <v>120437</v>
      </c>
      <c r="T6" s="34">
        <f t="shared" si="3"/>
        <v>356.04</v>
      </c>
      <c r="U6" s="34">
        <f t="shared" si="3"/>
        <v>338.27</v>
      </c>
      <c r="V6" s="34">
        <f t="shared" si="3"/>
        <v>3467</v>
      </c>
      <c r="W6" s="34">
        <f t="shared" si="3"/>
        <v>1.71</v>
      </c>
      <c r="X6" s="34">
        <f t="shared" si="3"/>
        <v>2027.49</v>
      </c>
      <c r="Y6" s="35">
        <f>IF(Y7="",NA(),Y7)</f>
        <v>98.08</v>
      </c>
      <c r="Z6" s="35">
        <f t="shared" ref="Z6:AH6" si="4">IF(Z7="",NA(),Z7)</f>
        <v>96.44</v>
      </c>
      <c r="AA6" s="35">
        <f t="shared" si="4"/>
        <v>93.1</v>
      </c>
      <c r="AB6" s="35">
        <f t="shared" si="4"/>
        <v>103.64</v>
      </c>
      <c r="AC6" s="35">
        <f t="shared" si="4"/>
        <v>90.91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73.260000000000005</v>
      </c>
      <c r="BR6" s="35">
        <f t="shared" ref="BR6:BZ6" si="8">IF(BR7="",NA(),BR7)</f>
        <v>76.36</v>
      </c>
      <c r="BS6" s="35">
        <f t="shared" si="8"/>
        <v>68.5</v>
      </c>
      <c r="BT6" s="35">
        <f t="shared" si="8"/>
        <v>67.239999999999995</v>
      </c>
      <c r="BU6" s="35">
        <f t="shared" si="8"/>
        <v>49.47</v>
      </c>
      <c r="BV6" s="35">
        <f t="shared" si="8"/>
        <v>51.03</v>
      </c>
      <c r="BW6" s="35">
        <f t="shared" si="8"/>
        <v>50.9</v>
      </c>
      <c r="BX6" s="35">
        <f t="shared" si="8"/>
        <v>50.82</v>
      </c>
      <c r="BY6" s="35">
        <f t="shared" si="8"/>
        <v>52.19</v>
      </c>
      <c r="BZ6" s="35">
        <f t="shared" si="8"/>
        <v>55.32</v>
      </c>
      <c r="CA6" s="34" t="str">
        <f>IF(CA7="","",IF(CA7="-","【-】","【"&amp;SUBSTITUTE(TEXT(CA7,"#,##0.00"),"-","△")&amp;"】"))</f>
        <v>【55.73】</v>
      </c>
      <c r="CB6" s="35">
        <f>IF(CB7="",NA(),CB7)</f>
        <v>158.97999999999999</v>
      </c>
      <c r="CC6" s="35">
        <f t="shared" ref="CC6:CK6" si="9">IF(CC7="",NA(),CC7)</f>
        <v>153.71</v>
      </c>
      <c r="CD6" s="35">
        <f t="shared" si="9"/>
        <v>174.78</v>
      </c>
      <c r="CE6" s="35">
        <f t="shared" si="9"/>
        <v>179.27</v>
      </c>
      <c r="CF6" s="35">
        <f t="shared" si="9"/>
        <v>247.52</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63.17</v>
      </c>
      <c r="CN6" s="35">
        <f t="shared" ref="CN6:CV6" si="10">IF(CN7="",NA(),CN7)</f>
        <v>68.83</v>
      </c>
      <c r="CO6" s="35">
        <f t="shared" si="10"/>
        <v>70.44</v>
      </c>
      <c r="CP6" s="35">
        <f t="shared" si="10"/>
        <v>76.69</v>
      </c>
      <c r="CQ6" s="35">
        <f t="shared" si="10"/>
        <v>74.739999999999995</v>
      </c>
      <c r="CR6" s="35">
        <f t="shared" si="10"/>
        <v>54.74</v>
      </c>
      <c r="CS6" s="35">
        <f t="shared" si="10"/>
        <v>53.78</v>
      </c>
      <c r="CT6" s="35">
        <f t="shared" si="10"/>
        <v>53.24</v>
      </c>
      <c r="CU6" s="35">
        <f t="shared" si="10"/>
        <v>52.31</v>
      </c>
      <c r="CV6" s="35">
        <f t="shared" si="10"/>
        <v>60.65</v>
      </c>
      <c r="CW6" s="34" t="str">
        <f>IF(CW7="","",IF(CW7="-","【-】","【"&amp;SUBSTITUTE(TEXT(CW7,"#,##0.00"),"-","△")&amp;"】"))</f>
        <v>【59.15】</v>
      </c>
      <c r="CX6" s="35">
        <f>IF(CX7="",NA(),CX7)</f>
        <v>86.79</v>
      </c>
      <c r="CY6" s="35">
        <f t="shared" ref="CY6:DG6" si="11">IF(CY7="",NA(),CY7)</f>
        <v>86.85</v>
      </c>
      <c r="CZ6" s="35">
        <f t="shared" si="11"/>
        <v>86.48</v>
      </c>
      <c r="DA6" s="35">
        <f t="shared" si="11"/>
        <v>87.15</v>
      </c>
      <c r="DB6" s="35">
        <f t="shared" si="11"/>
        <v>86.76</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92045</v>
      </c>
      <c r="D7" s="37">
        <v>47</v>
      </c>
      <c r="E7" s="37">
        <v>17</v>
      </c>
      <c r="F7" s="37">
        <v>5</v>
      </c>
      <c r="G7" s="37">
        <v>0</v>
      </c>
      <c r="H7" s="37" t="s">
        <v>109</v>
      </c>
      <c r="I7" s="37" t="s">
        <v>110</v>
      </c>
      <c r="J7" s="37" t="s">
        <v>111</v>
      </c>
      <c r="K7" s="37" t="s">
        <v>112</v>
      </c>
      <c r="L7" s="37" t="s">
        <v>113</v>
      </c>
      <c r="M7" s="37"/>
      <c r="N7" s="38" t="s">
        <v>114</v>
      </c>
      <c r="O7" s="38" t="s">
        <v>115</v>
      </c>
      <c r="P7" s="38">
        <v>2.89</v>
      </c>
      <c r="Q7" s="38">
        <v>69.319999999999993</v>
      </c>
      <c r="R7" s="38">
        <v>2160</v>
      </c>
      <c r="S7" s="38">
        <v>120437</v>
      </c>
      <c r="T7" s="38">
        <v>356.04</v>
      </c>
      <c r="U7" s="38">
        <v>338.27</v>
      </c>
      <c r="V7" s="38">
        <v>3467</v>
      </c>
      <c r="W7" s="38">
        <v>1.71</v>
      </c>
      <c r="X7" s="38">
        <v>2027.49</v>
      </c>
      <c r="Y7" s="38">
        <v>98.08</v>
      </c>
      <c r="Z7" s="38">
        <v>96.44</v>
      </c>
      <c r="AA7" s="38">
        <v>93.1</v>
      </c>
      <c r="AB7" s="38">
        <v>103.64</v>
      </c>
      <c r="AC7" s="38">
        <v>90.91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73.260000000000005</v>
      </c>
      <c r="BR7" s="38">
        <v>76.36</v>
      </c>
      <c r="BS7" s="38">
        <v>68.5</v>
      </c>
      <c r="BT7" s="38">
        <v>67.239999999999995</v>
      </c>
      <c r="BU7" s="38">
        <v>49.47</v>
      </c>
      <c r="BV7" s="38">
        <v>51.03</v>
      </c>
      <c r="BW7" s="38">
        <v>50.9</v>
      </c>
      <c r="BX7" s="38">
        <v>50.82</v>
      </c>
      <c r="BY7" s="38">
        <v>52.19</v>
      </c>
      <c r="BZ7" s="38">
        <v>55.32</v>
      </c>
      <c r="CA7" s="38">
        <v>55.73</v>
      </c>
      <c r="CB7" s="38">
        <v>158.97999999999999</v>
      </c>
      <c r="CC7" s="38">
        <v>153.71</v>
      </c>
      <c r="CD7" s="38">
        <v>174.78</v>
      </c>
      <c r="CE7" s="38">
        <v>179.27</v>
      </c>
      <c r="CF7" s="38">
        <v>247.52</v>
      </c>
      <c r="CG7" s="38">
        <v>289.60000000000002</v>
      </c>
      <c r="CH7" s="38">
        <v>293.27</v>
      </c>
      <c r="CI7" s="38">
        <v>300.52</v>
      </c>
      <c r="CJ7" s="38">
        <v>296.14</v>
      </c>
      <c r="CK7" s="38">
        <v>283.17</v>
      </c>
      <c r="CL7" s="38">
        <v>276.77999999999997</v>
      </c>
      <c r="CM7" s="38">
        <v>63.17</v>
      </c>
      <c r="CN7" s="38">
        <v>68.83</v>
      </c>
      <c r="CO7" s="38">
        <v>70.44</v>
      </c>
      <c r="CP7" s="38">
        <v>76.69</v>
      </c>
      <c r="CQ7" s="38">
        <v>74.739999999999995</v>
      </c>
      <c r="CR7" s="38">
        <v>54.74</v>
      </c>
      <c r="CS7" s="38">
        <v>53.78</v>
      </c>
      <c r="CT7" s="38">
        <v>53.24</v>
      </c>
      <c r="CU7" s="38">
        <v>52.31</v>
      </c>
      <c r="CV7" s="38">
        <v>60.65</v>
      </c>
      <c r="CW7" s="38">
        <v>59.15</v>
      </c>
      <c r="CX7" s="38">
        <v>86.79</v>
      </c>
      <c r="CY7" s="38">
        <v>86.85</v>
      </c>
      <c r="CZ7" s="38">
        <v>86.48</v>
      </c>
      <c r="DA7" s="38">
        <v>87.15</v>
      </c>
      <c r="DB7" s="38">
        <v>86.76</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2017-12-25T02:26:37Z</dcterms:created>
  <dcterms:modified xsi:type="dcterms:W3CDTF">2018-02-16T04:46:40Z</dcterms:modified>
  <cp:category/>
</cp:coreProperties>
</file>