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1上水\"/>
    </mc:Choice>
  </mc:AlternateContent>
  <workbookProtection workbookPassword="B319" lockStructure="1"/>
  <bookViews>
    <workbookView xWindow="0" yWindow="0" windowWidth="9045" windowHeight="769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L10" i="4"/>
  <c r="I10" i="4"/>
  <c r="B10" i="4"/>
  <c r="BB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<sst xmlns="http://schemas.openxmlformats.org/spreadsheetml/2006/main" count="232" uniqueCount="120">
  <si>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</si>
  <si>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</si>
  <si>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</si>
  <si>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</si>
  <si>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</si>
  <si>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</si>
  <si>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</si>
  <si>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</si>
  <si>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</si>
  <si>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</si>
  <si>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</si>
  <si>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</si>
  <si>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</si>
  <si>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</si>
  <si>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</si>
  <si>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</si>
  <si>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</si>
  <si>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</si>
  <si>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</si>
  <si>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</si>
  <si>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</si>
  <si>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</si>
  <si>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</si>
  <si>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</si>
  <si>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</si>
  <si>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</si>
  <si>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</si>
  <si>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</si>
  <si>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</si>
  <si>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</si>
  <si>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</si>
  <si>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</si>
  <si>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</si>
  <si>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</si>
  <si>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</si>
  <si>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</si>
  <si>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</si>
  <si>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</si>
  <si>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</si>
  <si>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</si>
  <si>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</si>
  <si>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</si>
  <si>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</si>
  <si>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</si>
  <si>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</si>
  <si>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</si>
  <si>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</si>
  <si>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</si>
  <si>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</si>
  <si>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</si>
  <si>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</si>
  <si>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</si>
  <si>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</si>
  <si>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</si>
  <si>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</si>
  <si>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</si>
  <si>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</si>
  <si>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</si>
  <si>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</si>
  <si>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</si>
  <si>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</si>
  <si>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</si>
  <si>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</si>
  <si>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</si>
  <si>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</si>
  <si>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</si>
  <si>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</si>
  <si>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</si>
  <si>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</si>
  <si>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</si>
  <si>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</si>
  <si>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</si>
  <si>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</si>
  <si>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</si>
  <si>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</si>
  <si>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</si>
  <si>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</si>
  <si>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</si>
  <si>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</si>
  <si>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</si>
  <si>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</si>
  <si>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</si>
  <si>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</si>
  <si>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</si>
  <si>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</si>
  <si>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</si>
  <si>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</si>
  <si>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</si>
  <si>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</si>
  <si>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</si>
  <si>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</si>
  <si>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</si>
  <si>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</si>
  <si>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</si>
  <si>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</si>
  <si>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</si>
  <si>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</si>
  <si>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</si>
  <si>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</si>
  <si>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</si>
  <si>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</si>
  <si>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</si>
  <si>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</si>
  <si>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</si>
  <si>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</si>
  <si>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佐野市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</si>
  <si>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</si>
  <si>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</si>
  <si>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</si>
  <si>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</si>
  <si>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</si>
  <si>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</si>
  <si>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</si>
  <si>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</si>
  <si>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</si>
  <si>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</si>
  <si>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①有形固定資産減価償却率は、全国平均や類似団体を上回る約48％であり、水道施設全体の平均が耐用年数の半分弱の期間を経過したことを示している。経年比較は類似団体と同様に上昇傾向にある。
　②管路経年化率は、平成１０年度から平成２２年度にかけて石綿セメント管を集中的に更新したことにより、全国平均や類似団体を下回っている。経年比較は類似団体と同様に上昇傾向であり、また平成２８年度は上げ幅が大きかった。
　③管路更新率は、更新計画に基づいて実施しており、近年増加させていたが、平成２８年度については管網整備工事に資金を充てたため減少している。全般的に全国平均や類似団体に比べて低くなっている。
</t>
    <rPh sb="28" eb="29">
      <t>ヤク</t>
    </rPh>
    <rPh sb="43" eb="45">
      <t>ヘイキン</t>
    </rPh>
    <rPh sb="71" eb="75">
      <t>ケイネンヒカク</t>
    </rPh>
    <rPh sb="76" eb="78">
      <t>ルイジ</t>
    </rPh>
    <rPh sb="78" eb="80">
      <t>ダンタイ</t>
    </rPh>
    <rPh sb="81" eb="83">
      <t>ドウヨウ</t>
    </rPh>
    <rPh sb="160" eb="164">
      <t>ケイネンヒカク</t>
    </rPh>
    <rPh sb="183" eb="185">
      <t>ヘイセイ</t>
    </rPh>
    <rPh sb="187" eb="189">
      <t>ネンド</t>
    </rPh>
    <rPh sb="190" eb="191">
      <t>ア</t>
    </rPh>
    <rPh sb="192" eb="193">
      <t>ハバ</t>
    </rPh>
    <rPh sb="194" eb="195">
      <t>オオ</t>
    </rPh>
    <rPh sb="226" eb="228">
      <t>キンネン</t>
    </rPh>
    <rPh sb="228" eb="230">
      <t>ゾウカ</t>
    </rPh>
    <rPh sb="237" eb="239">
      <t>ヘイセイ</t>
    </rPh>
    <rPh sb="241" eb="243">
      <t>ネンド</t>
    </rPh>
    <rPh sb="248" eb="250">
      <t>カンモウ</t>
    </rPh>
    <rPh sb="250" eb="252">
      <t>セイビ</t>
    </rPh>
    <rPh sb="252" eb="254">
      <t>コウジ</t>
    </rPh>
    <rPh sb="255" eb="257">
      <t>シキン</t>
    </rPh>
    <rPh sb="258" eb="259">
      <t>ア</t>
    </rPh>
    <rPh sb="263" eb="265">
      <t>ゲンショウ</t>
    </rPh>
    <rPh sb="270" eb="273">
      <t>ゼンパンテキ</t>
    </rPh>
    <rPh sb="274" eb="276">
      <t>ゼンコク</t>
    </rPh>
    <rPh sb="276" eb="278">
      <t>ヘイキン</t>
    </rPh>
    <phoneticPr fontId="4"/>
  </si>
  <si>
    <t>　比較的安定した経営状況といえる。ただし、有収率の低下と管路経年化比率の上昇が、例年より大きかった。今後は、有収率向上のための効果的な漏水調査や、老朽管更新工事等の計画的な執行が、重要になると考えられる。</t>
    <rPh sb="21" eb="24">
      <t>ユウシュウリツ</t>
    </rPh>
    <rPh sb="25" eb="27">
      <t>テイカ</t>
    </rPh>
    <rPh sb="40" eb="42">
      <t>レイネン</t>
    </rPh>
    <rPh sb="44" eb="45">
      <t>オオ</t>
    </rPh>
    <rPh sb="50" eb="52">
      <t>コンゴ</t>
    </rPh>
    <rPh sb="54" eb="57">
      <t>ユウシュウリツ</t>
    </rPh>
    <rPh sb="57" eb="59">
      <t>コウジョウ</t>
    </rPh>
    <rPh sb="63" eb="66">
      <t>コウカテキ</t>
    </rPh>
    <rPh sb="67" eb="71">
      <t>ロウスイチョウサ</t>
    </rPh>
    <rPh sb="78" eb="80">
      <t>コウジ</t>
    </rPh>
    <rPh sb="80" eb="81">
      <t>トウ</t>
    </rPh>
    <rPh sb="86" eb="88">
      <t>シッコウ</t>
    </rPh>
    <rPh sb="90" eb="92">
      <t>ジュウヨウ</t>
    </rPh>
    <rPh sb="96" eb="97">
      <t>カンガ</t>
    </rPh>
    <phoneticPr fontId="4"/>
  </si>
  <si>
    <t xml:space="preserve">　①経常収支比率は１１０％台であり、また改善傾向である。平成２６年度に急上昇しているが、これは地方公営企業会計基準の改正（以下「新会計基準」という。）の影響である。
　②累積欠損金比率は、存在していない。
　③流動比率は、新会計基準適用後の平成２６年度以降を見ると、２００％台でほぼ横ばいである。
　④企業債残高対給水収益比率は、給水収益の５倍弱の企業債残高があることを示し、類似団体や全国平均より高くなっている。
　⑤料金回収率は１００％を超え、また改善傾向である。平成２６年度の急上昇は新会計基準の影響である。
　⑥給水原価は、新会計基準の影響で減少した平成２６年度以降、１㎥当たり１２０円台で減少傾向で推移しており、全国平均や類似団体と比べて低い。
　⑦施設利用率は全国平均や類似団体平均より高い。また給水需要の減少に比例して減少傾向にあったが、平成２８年度は配水量の増加により上昇した。ただし、⑧の有収率低下から、収益にならない配水量の増加が示唆される。
　⑧有収率は、８２～８６％の範囲で年度ごとに増減があるが全般的には低下傾向にある。また全国平均や類似団体に比べても低くなっている。
　経営の健全性・効率性は、①～⑥の指標からは比較的良い状態を保てているが、⑦、⑧の指標から見るとやや低い状況にあると分析される。
</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</si>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</sst>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0.59</c:v>
                </c:pt>
                <c:pt idx="1">
                  <c:v>0.49</c:v>
                </c:pt>
                <c:pt idx="2">
                  <c:v>0.65</c:v>
                </c:pt>
                <c:pt idx="3">
                  <c:v>0.77</c:v>
                </c:pt>
                <c:pt idx="4">
                  <c:v>0.53</c:v>
                </c:pt>
              </c:numCache>
            </c:numRef>
          </c:val>
          <c:extLst xmlns:c16r2="http://schemas.microsoft.com/office/drawing/2015/06/chart">
            <c:ext xmlns:c16="http://schemas.microsoft.com/office/drawing/2014/chart" uri="{C3380CC4-5D6E-409C-BE32-E72D297353CC}">
              <c16:uniqueId val="{00000000-67C5-4609-9131-BD23A3390AD2}"/>
            </c:ext>
          </c:extLst>
        </c:ser>
        <c:dLbls>
          <c:showLegendKey val="0"/>
          <c:showVal val="0"/>
          <c:showCatName val="0"/>
          <c:showSerName val="0"/>
          <c:showPercent val="0"/>
          <c:showBubbleSize val="0"/>
        </c:dLbls>
        <c:gapWidth val="150"/>
        <c:axId val="179872344"/>
        <c:axId val="17987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extLst xmlns:c16r2="http://schemas.microsoft.com/office/drawing/2015/06/chart">
            <c:ext xmlns:c16="http://schemas.microsoft.com/office/drawing/2014/chart" uri="{C3380CC4-5D6E-409C-BE32-E72D297353CC}">
              <c16:uniqueId val="{00000001-67C5-4609-9131-BD23A3390AD2}"/>
            </c:ext>
          </c:extLst>
        </c:ser>
        <c:dLbls>
          <c:showLegendKey val="0"/>
          <c:showVal val="0"/>
          <c:showCatName val="0"/>
          <c:showSerName val="0"/>
          <c:showPercent val="0"/>
          <c:showBubbleSize val="0"/>
        </c:dLbls>
        <c:marker val="1"/>
        <c:smooth val="0"/>
        <c:axId val="179872344"/>
        <c:axId val="179872728"/>
      </c:lineChart>
      <c:dateAx>
        <c:axId val="179872344"/>
        <c:scaling>
          <c:orientation val="minMax"/>
        </c:scaling>
        <c:delete val="1"/>
        <c:axPos val="b"/>
        <c:numFmt formatCode="ge" sourceLinked="1"/>
        <c:majorTickMark val="none"/>
        <c:minorTickMark val="none"/>
        <c:tickLblPos val="none"/>
        <c:crossAx val="179872728"/>
        <c:crosses val="autoZero"/>
        <c:auto val="1"/>
        <c:lblOffset val="100"/>
        <c:baseTimeUnit val="years"/>
      </c:dateAx>
      <c:valAx>
        <c:axId val="17987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7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66.739999999999995</c:v>
                </c:pt>
                <c:pt idx="1">
                  <c:v>65.33</c:v>
                </c:pt>
                <c:pt idx="2">
                  <c:v>65.36</c:v>
                </c:pt>
                <c:pt idx="3">
                  <c:v>64.790000000000006</c:v>
                </c:pt>
                <c:pt idx="4">
                  <c:v>65.84</c:v>
                </c:pt>
              </c:numCache>
            </c:numRef>
          </c:val>
          <c:extLst xmlns:c16r2="http://schemas.microsoft.com/office/drawing/2015/06/chart">
            <c:ext xmlns:c16="http://schemas.microsoft.com/office/drawing/2014/chart" uri="{C3380CC4-5D6E-409C-BE32-E72D297353CC}">
              <c16:uniqueId val="{00000000-C8C6-4F2B-A11B-935F86D254D4}"/>
            </c:ext>
          </c:extLst>
        </c:ser>
        <c:dLbls>
          <c:showLegendKey val="0"/>
          <c:showVal val="0"/>
          <c:showCatName val="0"/>
          <c:showSerName val="0"/>
          <c:showPercent val="0"/>
          <c:showBubbleSize val="0"/>
        </c:dLbls>
        <c:gapWidth val="150"/>
        <c:axId val="180816808"/>
        <c:axId val="18081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extLst xmlns:c16r2="http://schemas.microsoft.com/office/drawing/2015/06/chart">
            <c:ext xmlns:c16="http://schemas.microsoft.com/office/drawing/2014/chart" uri="{C3380CC4-5D6E-409C-BE32-E72D297353CC}">
              <c16:uniqueId val="{00000001-C8C6-4F2B-A11B-935F86D254D4}"/>
            </c:ext>
          </c:extLst>
        </c:ser>
        <c:dLbls>
          <c:showLegendKey val="0"/>
          <c:showVal val="0"/>
          <c:showCatName val="0"/>
          <c:showSerName val="0"/>
          <c:showPercent val="0"/>
          <c:showBubbleSize val="0"/>
        </c:dLbls>
        <c:marker val="1"/>
        <c:smooth val="0"/>
        <c:axId val="180816808"/>
        <c:axId val="180817200"/>
      </c:lineChart>
      <c:dateAx>
        <c:axId val="180816808"/>
        <c:scaling>
          <c:orientation val="minMax"/>
        </c:scaling>
        <c:delete val="1"/>
        <c:axPos val="b"/>
        <c:numFmt formatCode="ge" sourceLinked="1"/>
        <c:majorTickMark val="none"/>
        <c:minorTickMark val="none"/>
        <c:tickLblPos val="none"/>
        <c:crossAx val="180817200"/>
        <c:crosses val="autoZero"/>
        <c:auto val="1"/>
        <c:lblOffset val="100"/>
        <c:baseTimeUnit val="years"/>
      </c:dateAx>
      <c:valAx>
        <c:axId val="18081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1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85.08</c:v>
                </c:pt>
                <c:pt idx="1">
                  <c:v>85.99</c:v>
                </c:pt>
                <c:pt idx="2">
                  <c:v>83.59</c:v>
                </c:pt>
                <c:pt idx="3">
                  <c:v>84.13</c:v>
                </c:pt>
                <c:pt idx="4">
                  <c:v>82.73</c:v>
                </c:pt>
              </c:numCache>
            </c:numRef>
          </c:val>
          <c:extLst xmlns:c16r2="http://schemas.microsoft.com/office/drawing/2015/06/chart">
            <c:ext xmlns:c16="http://schemas.microsoft.com/office/drawing/2014/chart" uri="{C3380CC4-5D6E-409C-BE32-E72D297353CC}">
              <c16:uniqueId val="{00000000-0853-4D67-8C7F-DD6C38ABD7A5}"/>
            </c:ext>
          </c:extLst>
        </c:ser>
        <c:dLbls>
          <c:showLegendKey val="0"/>
          <c:showVal val="0"/>
          <c:showCatName val="0"/>
          <c:showSerName val="0"/>
          <c:showPercent val="0"/>
          <c:showBubbleSize val="0"/>
        </c:dLbls>
        <c:gapWidth val="150"/>
        <c:axId val="180818376"/>
        <c:axId val="18081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extLst xmlns:c16r2="http://schemas.microsoft.com/office/drawing/2015/06/chart">
            <c:ext xmlns:c16="http://schemas.microsoft.com/office/drawing/2014/chart" uri="{C3380CC4-5D6E-409C-BE32-E72D297353CC}">
              <c16:uniqueId val="{00000001-0853-4D67-8C7F-DD6C38ABD7A5}"/>
            </c:ext>
          </c:extLst>
        </c:ser>
        <c:dLbls>
          <c:showLegendKey val="0"/>
          <c:showVal val="0"/>
          <c:showCatName val="0"/>
          <c:showSerName val="0"/>
          <c:showPercent val="0"/>
          <c:showBubbleSize val="0"/>
        </c:dLbls>
        <c:marker val="1"/>
        <c:smooth val="0"/>
        <c:axId val="180818376"/>
        <c:axId val="180818768"/>
      </c:lineChart>
      <c:dateAx>
        <c:axId val="180818376"/>
        <c:scaling>
          <c:orientation val="minMax"/>
        </c:scaling>
        <c:delete val="1"/>
        <c:axPos val="b"/>
        <c:numFmt formatCode="ge" sourceLinked="1"/>
        <c:majorTickMark val="none"/>
        <c:minorTickMark val="none"/>
        <c:tickLblPos val="none"/>
        <c:crossAx val="180818768"/>
        <c:crosses val="autoZero"/>
        <c:auto val="1"/>
        <c:lblOffset val="100"/>
        <c:baseTimeUnit val="years"/>
      </c:dateAx>
      <c:valAx>
        <c:axId val="18081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1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107.44</c:v>
                </c:pt>
                <c:pt idx="1">
                  <c:v>108.3</c:v>
                </c:pt>
                <c:pt idx="2">
                  <c:v>115.1</c:v>
                </c:pt>
                <c:pt idx="3">
                  <c:v>116</c:v>
                </c:pt>
                <c:pt idx="4">
                  <c:v>116.41</c:v>
                </c:pt>
              </c:numCache>
            </c:numRef>
          </c:val>
          <c:extLst xmlns:c16r2="http://schemas.microsoft.com/office/drawing/2015/06/chart">
            <c:ext xmlns:c16="http://schemas.microsoft.com/office/drawing/2014/chart" uri="{C3380CC4-5D6E-409C-BE32-E72D297353CC}">
              <c16:uniqueId val="{00000000-4821-4E12-9E5F-F3FE89E2E458}"/>
            </c:ext>
          </c:extLst>
        </c:ser>
        <c:dLbls>
          <c:showLegendKey val="0"/>
          <c:showVal val="0"/>
          <c:showCatName val="0"/>
          <c:showSerName val="0"/>
          <c:showPercent val="0"/>
          <c:showBubbleSize val="0"/>
        </c:dLbls>
        <c:gapWidth val="150"/>
        <c:axId val="180361120"/>
        <c:axId val="18036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extLst xmlns:c16r2="http://schemas.microsoft.com/office/drawing/2015/06/chart">
            <c:ext xmlns:c16="http://schemas.microsoft.com/office/drawing/2014/chart" uri="{C3380CC4-5D6E-409C-BE32-E72D297353CC}">
              <c16:uniqueId val="{00000001-4821-4E12-9E5F-F3FE89E2E458}"/>
            </c:ext>
          </c:extLst>
        </c:ser>
        <c:dLbls>
          <c:showLegendKey val="0"/>
          <c:showVal val="0"/>
          <c:showCatName val="0"/>
          <c:showSerName val="0"/>
          <c:showPercent val="0"/>
          <c:showBubbleSize val="0"/>
        </c:dLbls>
        <c:marker val="1"/>
        <c:smooth val="0"/>
        <c:axId val="180361120"/>
        <c:axId val="180363552"/>
      </c:lineChart>
      <c:dateAx>
        <c:axId val="180361120"/>
        <c:scaling>
          <c:orientation val="minMax"/>
        </c:scaling>
        <c:delete val="1"/>
        <c:axPos val="b"/>
        <c:numFmt formatCode="ge" sourceLinked="1"/>
        <c:majorTickMark val="none"/>
        <c:minorTickMark val="none"/>
        <c:tickLblPos val="none"/>
        <c:crossAx val="180363552"/>
        <c:crosses val="autoZero"/>
        <c:auto val="1"/>
        <c:lblOffset val="100"/>
        <c:baseTimeUnit val="years"/>
      </c:dateAx>
      <c:valAx>
        <c:axId val="180363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36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41.99</c:v>
                </c:pt>
                <c:pt idx="1">
                  <c:v>43.25</c:v>
                </c:pt>
                <c:pt idx="2">
                  <c:v>46.47</c:v>
                </c:pt>
                <c:pt idx="3">
                  <c:v>47.33</c:v>
                </c:pt>
                <c:pt idx="4">
                  <c:v>48.04</c:v>
                </c:pt>
              </c:numCache>
            </c:numRef>
          </c:val>
          <c:extLst xmlns:c16r2="http://schemas.microsoft.com/office/drawing/2015/06/chart">
            <c:ext xmlns:c16="http://schemas.microsoft.com/office/drawing/2014/chart" uri="{C3380CC4-5D6E-409C-BE32-E72D297353CC}">
              <c16:uniqueId val="{00000000-889F-4898-BB07-D4C0B10E7C37}"/>
            </c:ext>
          </c:extLst>
        </c:ser>
        <c:dLbls>
          <c:showLegendKey val="0"/>
          <c:showVal val="0"/>
          <c:showCatName val="0"/>
          <c:showSerName val="0"/>
          <c:showPercent val="0"/>
          <c:showBubbleSize val="0"/>
        </c:dLbls>
        <c:gapWidth val="150"/>
        <c:axId val="180349864"/>
        <c:axId val="18038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extLst xmlns:c16r2="http://schemas.microsoft.com/office/drawing/2015/06/chart">
            <c:ext xmlns:c16="http://schemas.microsoft.com/office/drawing/2014/chart" uri="{C3380CC4-5D6E-409C-BE32-E72D297353CC}">
              <c16:uniqueId val="{00000001-889F-4898-BB07-D4C0B10E7C37}"/>
            </c:ext>
          </c:extLst>
        </c:ser>
        <c:dLbls>
          <c:showLegendKey val="0"/>
          <c:showVal val="0"/>
          <c:showCatName val="0"/>
          <c:showSerName val="0"/>
          <c:showPercent val="0"/>
          <c:showBubbleSize val="0"/>
        </c:dLbls>
        <c:marker val="1"/>
        <c:smooth val="0"/>
        <c:axId val="180349864"/>
        <c:axId val="180383512"/>
      </c:lineChart>
      <c:dateAx>
        <c:axId val="180349864"/>
        <c:scaling>
          <c:orientation val="minMax"/>
        </c:scaling>
        <c:delete val="1"/>
        <c:axPos val="b"/>
        <c:numFmt formatCode="ge" sourceLinked="1"/>
        <c:majorTickMark val="none"/>
        <c:minorTickMark val="none"/>
        <c:tickLblPos val="none"/>
        <c:crossAx val="180383512"/>
        <c:crosses val="autoZero"/>
        <c:auto val="1"/>
        <c:lblOffset val="100"/>
        <c:baseTimeUnit val="years"/>
      </c:dateAx>
      <c:valAx>
        <c:axId val="18038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4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3.48</c:v>
                </c:pt>
                <c:pt idx="1">
                  <c:v>3.88</c:v>
                </c:pt>
                <c:pt idx="2">
                  <c:v>4.0199999999999996</c:v>
                </c:pt>
                <c:pt idx="3">
                  <c:v>4.5999999999999996</c:v>
                </c:pt>
                <c:pt idx="4">
                  <c:v>7.25</c:v>
                </c:pt>
              </c:numCache>
            </c:numRef>
          </c:val>
          <c:extLst xmlns:c16r2="http://schemas.microsoft.com/office/drawing/2015/06/chart">
            <c:ext xmlns:c16="http://schemas.microsoft.com/office/drawing/2014/chart" uri="{C3380CC4-5D6E-409C-BE32-E72D297353CC}">
              <c16:uniqueId val="{00000000-1900-4D63-99D5-F7DC42F9C43F}"/>
            </c:ext>
          </c:extLst>
        </c:ser>
        <c:dLbls>
          <c:showLegendKey val="0"/>
          <c:showVal val="0"/>
          <c:showCatName val="0"/>
          <c:showSerName val="0"/>
          <c:showPercent val="0"/>
          <c:showBubbleSize val="0"/>
        </c:dLbls>
        <c:gapWidth val="150"/>
        <c:axId val="180381496"/>
        <c:axId val="18052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extLst xmlns:c16r2="http://schemas.microsoft.com/office/drawing/2015/06/chart">
            <c:ext xmlns:c16="http://schemas.microsoft.com/office/drawing/2014/chart" uri="{C3380CC4-5D6E-409C-BE32-E72D297353CC}">
              <c16:uniqueId val="{00000001-1900-4D63-99D5-F7DC42F9C43F}"/>
            </c:ext>
          </c:extLst>
        </c:ser>
        <c:dLbls>
          <c:showLegendKey val="0"/>
          <c:showVal val="0"/>
          <c:showCatName val="0"/>
          <c:showSerName val="0"/>
          <c:showPercent val="0"/>
          <c:showBubbleSize val="0"/>
        </c:dLbls>
        <c:marker val="1"/>
        <c:smooth val="0"/>
        <c:axId val="180381496"/>
        <c:axId val="180525736"/>
      </c:lineChart>
      <c:dateAx>
        <c:axId val="180381496"/>
        <c:scaling>
          <c:orientation val="minMax"/>
        </c:scaling>
        <c:delete val="1"/>
        <c:axPos val="b"/>
        <c:numFmt formatCode="ge" sourceLinked="1"/>
        <c:majorTickMark val="none"/>
        <c:minorTickMark val="none"/>
        <c:tickLblPos val="none"/>
        <c:crossAx val="180525736"/>
        <c:crosses val="autoZero"/>
        <c:auto val="1"/>
        <c:lblOffset val="100"/>
        <c:baseTimeUnit val="years"/>
      </c:dateAx>
      <c:valAx>
        <c:axId val="18052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38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F46-4E7D-B4DF-E07F441A4976}"/>
            </c:ext>
          </c:extLst>
        </c:ser>
        <c:dLbls>
          <c:showLegendKey val="0"/>
          <c:showVal val="0"/>
          <c:showCatName val="0"/>
          <c:showSerName val="0"/>
          <c:showPercent val="0"/>
          <c:showBubbleSize val="0"/>
        </c:dLbls>
        <c:gapWidth val="150"/>
        <c:axId val="127392744"/>
        <c:axId val="12739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extLst xmlns:c16r2="http://schemas.microsoft.com/office/drawing/2015/06/chart">
            <c:ext xmlns:c16="http://schemas.microsoft.com/office/drawing/2014/chart" uri="{C3380CC4-5D6E-409C-BE32-E72D297353CC}">
              <c16:uniqueId val="{00000001-BF46-4E7D-B4DF-E07F441A4976}"/>
            </c:ext>
          </c:extLst>
        </c:ser>
        <c:dLbls>
          <c:showLegendKey val="0"/>
          <c:showVal val="0"/>
          <c:showCatName val="0"/>
          <c:showSerName val="0"/>
          <c:showPercent val="0"/>
          <c:showBubbleSize val="0"/>
        </c:dLbls>
        <c:marker val="1"/>
        <c:smooth val="0"/>
        <c:axId val="127392744"/>
        <c:axId val="127393136"/>
      </c:lineChart>
      <c:dateAx>
        <c:axId val="127392744"/>
        <c:scaling>
          <c:orientation val="minMax"/>
        </c:scaling>
        <c:delete val="1"/>
        <c:axPos val="b"/>
        <c:numFmt formatCode="ge" sourceLinked="1"/>
        <c:majorTickMark val="none"/>
        <c:minorTickMark val="none"/>
        <c:tickLblPos val="none"/>
        <c:crossAx val="127393136"/>
        <c:crosses val="autoZero"/>
        <c:auto val="1"/>
        <c:lblOffset val="100"/>
        <c:baseTimeUnit val="years"/>
      </c:dateAx>
      <c:valAx>
        <c:axId val="127393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39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644.78</c:v>
                </c:pt>
                <c:pt idx="1">
                  <c:v>580.07000000000005</c:v>
                </c:pt>
                <c:pt idx="2">
                  <c:v>218.03</c:v>
                </c:pt>
                <c:pt idx="3">
                  <c:v>227.09</c:v>
                </c:pt>
                <c:pt idx="4">
                  <c:v>223.95</c:v>
                </c:pt>
              </c:numCache>
            </c:numRef>
          </c:val>
          <c:extLst xmlns:c16r2="http://schemas.microsoft.com/office/drawing/2015/06/chart">
            <c:ext xmlns:c16="http://schemas.microsoft.com/office/drawing/2014/chart" uri="{C3380CC4-5D6E-409C-BE32-E72D297353CC}">
              <c16:uniqueId val="{00000000-1C7C-435F-9549-B2F0CBA79B62}"/>
            </c:ext>
          </c:extLst>
        </c:ser>
        <c:dLbls>
          <c:showLegendKey val="0"/>
          <c:showVal val="0"/>
          <c:showCatName val="0"/>
          <c:showSerName val="0"/>
          <c:showPercent val="0"/>
          <c:showBubbleSize val="0"/>
        </c:dLbls>
        <c:gapWidth val="150"/>
        <c:axId val="127394312"/>
        <c:axId val="18089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extLst xmlns:c16r2="http://schemas.microsoft.com/office/drawing/2015/06/chart">
            <c:ext xmlns:c16="http://schemas.microsoft.com/office/drawing/2014/chart" uri="{C3380CC4-5D6E-409C-BE32-E72D297353CC}">
              <c16:uniqueId val="{00000001-1C7C-435F-9549-B2F0CBA79B62}"/>
            </c:ext>
          </c:extLst>
        </c:ser>
        <c:dLbls>
          <c:showLegendKey val="0"/>
          <c:showVal val="0"/>
          <c:showCatName val="0"/>
          <c:showSerName val="0"/>
          <c:showPercent val="0"/>
          <c:showBubbleSize val="0"/>
        </c:dLbls>
        <c:marker val="1"/>
        <c:smooth val="0"/>
        <c:axId val="127394312"/>
        <c:axId val="180890104"/>
      </c:lineChart>
      <c:dateAx>
        <c:axId val="127394312"/>
        <c:scaling>
          <c:orientation val="minMax"/>
        </c:scaling>
        <c:delete val="1"/>
        <c:axPos val="b"/>
        <c:numFmt formatCode="ge" sourceLinked="1"/>
        <c:majorTickMark val="none"/>
        <c:minorTickMark val="none"/>
        <c:tickLblPos val="none"/>
        <c:crossAx val="180890104"/>
        <c:crosses val="autoZero"/>
        <c:auto val="1"/>
        <c:lblOffset val="100"/>
        <c:baseTimeUnit val="years"/>
      </c:dateAx>
      <c:valAx>
        <c:axId val="180890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394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495.03</c:v>
                </c:pt>
                <c:pt idx="1">
                  <c:v>489.58</c:v>
                </c:pt>
                <c:pt idx="2">
                  <c:v>493.4</c:v>
                </c:pt>
                <c:pt idx="3">
                  <c:v>494.38</c:v>
                </c:pt>
                <c:pt idx="4">
                  <c:v>492.22</c:v>
                </c:pt>
              </c:numCache>
            </c:numRef>
          </c:val>
          <c:extLst xmlns:c16r2="http://schemas.microsoft.com/office/drawing/2015/06/chart">
            <c:ext xmlns:c16="http://schemas.microsoft.com/office/drawing/2014/chart" uri="{C3380CC4-5D6E-409C-BE32-E72D297353CC}">
              <c16:uniqueId val="{00000000-BB9D-4BDA-BDBC-9665B4F4AF26}"/>
            </c:ext>
          </c:extLst>
        </c:ser>
        <c:dLbls>
          <c:showLegendKey val="0"/>
          <c:showVal val="0"/>
          <c:showCatName val="0"/>
          <c:showSerName val="0"/>
          <c:showPercent val="0"/>
          <c:showBubbleSize val="0"/>
        </c:dLbls>
        <c:gapWidth val="150"/>
        <c:axId val="127391960"/>
        <c:axId val="12739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extLst xmlns:c16r2="http://schemas.microsoft.com/office/drawing/2015/06/chart">
            <c:ext xmlns:c16="http://schemas.microsoft.com/office/drawing/2014/chart" uri="{C3380CC4-5D6E-409C-BE32-E72D297353CC}">
              <c16:uniqueId val="{00000001-BB9D-4BDA-BDBC-9665B4F4AF26}"/>
            </c:ext>
          </c:extLst>
        </c:ser>
        <c:dLbls>
          <c:showLegendKey val="0"/>
          <c:showVal val="0"/>
          <c:showCatName val="0"/>
          <c:showSerName val="0"/>
          <c:showPercent val="0"/>
          <c:showBubbleSize val="0"/>
        </c:dLbls>
        <c:marker val="1"/>
        <c:smooth val="0"/>
        <c:axId val="127391960"/>
        <c:axId val="127391568"/>
      </c:lineChart>
      <c:dateAx>
        <c:axId val="127391960"/>
        <c:scaling>
          <c:orientation val="minMax"/>
        </c:scaling>
        <c:delete val="1"/>
        <c:axPos val="b"/>
        <c:numFmt formatCode="ge" sourceLinked="1"/>
        <c:majorTickMark val="none"/>
        <c:minorTickMark val="none"/>
        <c:tickLblPos val="none"/>
        <c:crossAx val="127391568"/>
        <c:crosses val="autoZero"/>
        <c:auto val="1"/>
        <c:lblOffset val="100"/>
        <c:baseTimeUnit val="years"/>
      </c:dateAx>
      <c:valAx>
        <c:axId val="127391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39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100.76</c:v>
                </c:pt>
                <c:pt idx="1">
                  <c:v>101.46</c:v>
                </c:pt>
                <c:pt idx="2">
                  <c:v>110.14</c:v>
                </c:pt>
                <c:pt idx="3">
                  <c:v>110.6</c:v>
                </c:pt>
                <c:pt idx="4">
                  <c:v>111.23</c:v>
                </c:pt>
              </c:numCache>
            </c:numRef>
          </c:val>
          <c:extLst xmlns:c16r2="http://schemas.microsoft.com/office/drawing/2015/06/chart">
            <c:ext xmlns:c16="http://schemas.microsoft.com/office/drawing/2014/chart" uri="{C3380CC4-5D6E-409C-BE32-E72D297353CC}">
              <c16:uniqueId val="{00000000-88E0-4A79-864D-B4AAF876C6BC}"/>
            </c:ext>
          </c:extLst>
        </c:ser>
        <c:dLbls>
          <c:showLegendKey val="0"/>
          <c:showVal val="0"/>
          <c:showCatName val="0"/>
          <c:showSerName val="0"/>
          <c:showPercent val="0"/>
          <c:showBubbleSize val="0"/>
        </c:dLbls>
        <c:gapWidth val="150"/>
        <c:axId val="127392352"/>
        <c:axId val="18089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extLst xmlns:c16r2="http://schemas.microsoft.com/office/drawing/2015/06/chart">
            <c:ext xmlns:c16="http://schemas.microsoft.com/office/drawing/2014/chart" uri="{C3380CC4-5D6E-409C-BE32-E72D297353CC}">
              <c16:uniqueId val="{00000001-88E0-4A79-864D-B4AAF876C6BC}"/>
            </c:ext>
          </c:extLst>
        </c:ser>
        <c:dLbls>
          <c:showLegendKey val="0"/>
          <c:showVal val="0"/>
          <c:showCatName val="0"/>
          <c:showSerName val="0"/>
          <c:showPercent val="0"/>
          <c:showBubbleSize val="0"/>
        </c:dLbls>
        <c:marker val="1"/>
        <c:smooth val="0"/>
        <c:axId val="127392352"/>
        <c:axId val="180891280"/>
      </c:lineChart>
      <c:dateAx>
        <c:axId val="127392352"/>
        <c:scaling>
          <c:orientation val="minMax"/>
        </c:scaling>
        <c:delete val="1"/>
        <c:axPos val="b"/>
        <c:numFmt formatCode="ge" sourceLinked="1"/>
        <c:majorTickMark val="none"/>
        <c:minorTickMark val="none"/>
        <c:tickLblPos val="none"/>
        <c:crossAx val="180891280"/>
        <c:crosses val="autoZero"/>
        <c:auto val="1"/>
        <c:lblOffset val="100"/>
        <c:baseTimeUnit val="years"/>
      </c:dateAx>
      <c:valAx>
        <c:axId val="18089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133.66999999999999</c:v>
                </c:pt>
                <c:pt idx="1">
                  <c:v>131.87</c:v>
                </c:pt>
                <c:pt idx="2">
                  <c:v>121.47</c:v>
                </c:pt>
                <c:pt idx="3">
                  <c:v>120.76</c:v>
                </c:pt>
                <c:pt idx="4">
                  <c:v>120.14</c:v>
                </c:pt>
              </c:numCache>
            </c:numRef>
          </c:val>
          <c:extLst xmlns:c16r2="http://schemas.microsoft.com/office/drawing/2015/06/chart">
            <c:ext xmlns:c16="http://schemas.microsoft.com/office/drawing/2014/chart" uri="{C3380CC4-5D6E-409C-BE32-E72D297353CC}">
              <c16:uniqueId val="{00000000-16C9-475B-BF28-9CF5D0076AE3}"/>
            </c:ext>
          </c:extLst>
        </c:ser>
        <c:dLbls>
          <c:showLegendKey val="0"/>
          <c:showVal val="0"/>
          <c:showCatName val="0"/>
          <c:showSerName val="0"/>
          <c:showPercent val="0"/>
          <c:showBubbleSize val="0"/>
        </c:dLbls>
        <c:gapWidth val="150"/>
        <c:axId val="180892456"/>
        <c:axId val="18089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extLst xmlns:c16r2="http://schemas.microsoft.com/office/drawing/2015/06/chart">
            <c:ext xmlns:c16="http://schemas.microsoft.com/office/drawing/2014/chart" uri="{C3380CC4-5D6E-409C-BE32-E72D297353CC}">
              <c16:uniqueId val="{00000001-16C9-475B-BF28-9CF5D0076AE3}"/>
            </c:ext>
          </c:extLst>
        </c:ser>
        <c:dLbls>
          <c:showLegendKey val="0"/>
          <c:showVal val="0"/>
          <c:showCatName val="0"/>
          <c:showSerName val="0"/>
          <c:showPercent val="0"/>
          <c:showBubbleSize val="0"/>
        </c:dLbls>
        <c:marker val="1"/>
        <c:smooth val="0"/>
        <c:axId val="180892456"/>
        <c:axId val="180892848"/>
      </c:lineChart>
      <c:dateAx>
        <c:axId val="180892456"/>
        <c:scaling>
          <c:orientation val="minMax"/>
        </c:scaling>
        <c:delete val="1"/>
        <c:axPos val="b"/>
        <c:numFmt formatCode="ge" sourceLinked="1"/>
        <c:majorTickMark val="none"/>
        <c:minorTickMark val="none"/>
        <c:tickLblPos val="none"/>
        <c:crossAx val="180892848"/>
        <c:crosses val="autoZero"/>
        <c:auto val="1"/>
        <c:lblOffset val="100"/>
        <c:baseTimeUnit val="years"/>
      </c:dateAx>
      <c:valAx>
        <c:axId val="18089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9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1" sqref="B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栃木県　佐野市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119</v>
      </c>
      <c r="AE8" s="60"/>
      <c r="AF8" s="60"/>
      <c r="AG8" s="60"/>
      <c r="AH8" s="60"/>
      <c r="AI8" s="60"/>
      <c r="AJ8" s="60"/>
      <c r="AK8" s="5"/>
      <c r="AL8" s="61">
        <f>データ!$R$6</f>
        <v>120437</v>
      </c>
      <c r="AM8" s="61"/>
      <c r="AN8" s="61"/>
      <c r="AO8" s="61"/>
      <c r="AP8" s="61"/>
      <c r="AQ8" s="61"/>
      <c r="AR8" s="61"/>
      <c r="AS8" s="61"/>
      <c r="AT8" s="51">
        <f>データ!$S$6</f>
        <v>356.04</v>
      </c>
      <c r="AU8" s="52"/>
      <c r="AV8" s="52"/>
      <c r="AW8" s="52"/>
      <c r="AX8" s="52"/>
      <c r="AY8" s="52"/>
      <c r="AZ8" s="52"/>
      <c r="BA8" s="52"/>
      <c r="BB8" s="53">
        <f>データ!$T$6</f>
        <v>338.27</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61.54</v>
      </c>
      <c r="J10" s="52"/>
      <c r="K10" s="52"/>
      <c r="L10" s="52"/>
      <c r="M10" s="52"/>
      <c r="N10" s="52"/>
      <c r="O10" s="64"/>
      <c r="P10" s="53">
        <f>データ!$P$6</f>
        <v>98.55</v>
      </c>
      <c r="Q10" s="53"/>
      <c r="R10" s="53"/>
      <c r="S10" s="53"/>
      <c r="T10" s="53"/>
      <c r="U10" s="53"/>
      <c r="V10" s="53"/>
      <c r="W10" s="61">
        <f>データ!$Q$6</f>
        <v>2270</v>
      </c>
      <c r="X10" s="61"/>
      <c r="Y10" s="61"/>
      <c r="Z10" s="61"/>
      <c r="AA10" s="61"/>
      <c r="AB10" s="61"/>
      <c r="AC10" s="61"/>
      <c r="AD10" s="2"/>
      <c r="AE10" s="2"/>
      <c r="AF10" s="2"/>
      <c r="AG10" s="2"/>
      <c r="AH10" s="5"/>
      <c r="AI10" s="5"/>
      <c r="AJ10" s="5"/>
      <c r="AK10" s="5"/>
      <c r="AL10" s="61">
        <f>データ!$U$6</f>
        <v>118280</v>
      </c>
      <c r="AM10" s="61"/>
      <c r="AN10" s="61"/>
      <c r="AO10" s="61"/>
      <c r="AP10" s="61"/>
      <c r="AQ10" s="61"/>
      <c r="AR10" s="61"/>
      <c r="AS10" s="61"/>
      <c r="AT10" s="51">
        <f>データ!$V$6</f>
        <v>145.24</v>
      </c>
      <c r="AU10" s="52"/>
      <c r="AV10" s="52"/>
      <c r="AW10" s="52"/>
      <c r="AX10" s="52"/>
      <c r="AY10" s="52"/>
      <c r="AZ10" s="52"/>
      <c r="BA10" s="52"/>
      <c r="BB10" s="53">
        <f>データ!$W$6</f>
        <v>814.38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5" t="s">
        <v>116</v>
      </c>
      <c r="BM47" s="86"/>
      <c r="BN47" s="86"/>
      <c r="BO47" s="86"/>
      <c r="BP47" s="86"/>
      <c r="BQ47" s="86"/>
      <c r="BR47" s="86"/>
      <c r="BS47" s="86"/>
      <c r="BT47" s="86"/>
      <c r="BU47" s="86"/>
      <c r="BV47" s="86"/>
      <c r="BW47" s="86"/>
      <c r="BX47" s="86"/>
      <c r="BY47" s="86"/>
      <c r="BZ47" s="87"/>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5"/>
      <c r="BM48" s="86"/>
      <c r="BN48" s="86"/>
      <c r="BO48" s="86"/>
      <c r="BP48" s="86"/>
      <c r="BQ48" s="86"/>
      <c r="BR48" s="86"/>
      <c r="BS48" s="86"/>
      <c r="BT48" s="86"/>
      <c r="BU48" s="86"/>
      <c r="BV48" s="86"/>
      <c r="BW48" s="86"/>
      <c r="BX48" s="86"/>
      <c r="BY48" s="86"/>
      <c r="BZ48" s="87"/>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5"/>
      <c r="BM49" s="86"/>
      <c r="BN49" s="86"/>
      <c r="BO49" s="86"/>
      <c r="BP49" s="86"/>
      <c r="BQ49" s="86"/>
      <c r="BR49" s="86"/>
      <c r="BS49" s="86"/>
      <c r="BT49" s="86"/>
      <c r="BU49" s="86"/>
      <c r="BV49" s="86"/>
      <c r="BW49" s="86"/>
      <c r="BX49" s="86"/>
      <c r="BY49" s="86"/>
      <c r="BZ49" s="87"/>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5"/>
      <c r="BM50" s="86"/>
      <c r="BN50" s="86"/>
      <c r="BO50" s="86"/>
      <c r="BP50" s="86"/>
      <c r="BQ50" s="86"/>
      <c r="BR50" s="86"/>
      <c r="BS50" s="86"/>
      <c r="BT50" s="86"/>
      <c r="BU50" s="86"/>
      <c r="BV50" s="86"/>
      <c r="BW50" s="86"/>
      <c r="BX50" s="86"/>
      <c r="BY50" s="86"/>
      <c r="BZ50" s="87"/>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5"/>
      <c r="BM51" s="86"/>
      <c r="BN51" s="86"/>
      <c r="BO51" s="86"/>
      <c r="BP51" s="86"/>
      <c r="BQ51" s="86"/>
      <c r="BR51" s="86"/>
      <c r="BS51" s="86"/>
      <c r="BT51" s="86"/>
      <c r="BU51" s="86"/>
      <c r="BV51" s="86"/>
      <c r="BW51" s="86"/>
      <c r="BX51" s="86"/>
      <c r="BY51" s="86"/>
      <c r="BZ51" s="87"/>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5"/>
      <c r="BM52" s="86"/>
      <c r="BN52" s="86"/>
      <c r="BO52" s="86"/>
      <c r="BP52" s="86"/>
      <c r="BQ52" s="86"/>
      <c r="BR52" s="86"/>
      <c r="BS52" s="86"/>
      <c r="BT52" s="86"/>
      <c r="BU52" s="86"/>
      <c r="BV52" s="86"/>
      <c r="BW52" s="86"/>
      <c r="BX52" s="86"/>
      <c r="BY52" s="86"/>
      <c r="BZ52" s="87"/>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5"/>
      <c r="BM53" s="86"/>
      <c r="BN53" s="86"/>
      <c r="BO53" s="86"/>
      <c r="BP53" s="86"/>
      <c r="BQ53" s="86"/>
      <c r="BR53" s="86"/>
      <c r="BS53" s="86"/>
      <c r="BT53" s="86"/>
      <c r="BU53" s="86"/>
      <c r="BV53" s="86"/>
      <c r="BW53" s="86"/>
      <c r="BX53" s="86"/>
      <c r="BY53" s="86"/>
      <c r="BZ53" s="87"/>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5"/>
      <c r="BM54" s="86"/>
      <c r="BN54" s="86"/>
      <c r="BO54" s="86"/>
      <c r="BP54" s="86"/>
      <c r="BQ54" s="86"/>
      <c r="BR54" s="86"/>
      <c r="BS54" s="86"/>
      <c r="BT54" s="86"/>
      <c r="BU54" s="86"/>
      <c r="BV54" s="86"/>
      <c r="BW54" s="86"/>
      <c r="BX54" s="86"/>
      <c r="BY54" s="86"/>
      <c r="BZ54" s="87"/>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5"/>
      <c r="BM55" s="86"/>
      <c r="BN55" s="86"/>
      <c r="BO55" s="86"/>
      <c r="BP55" s="86"/>
      <c r="BQ55" s="86"/>
      <c r="BR55" s="86"/>
      <c r="BS55" s="86"/>
      <c r="BT55" s="86"/>
      <c r="BU55" s="86"/>
      <c r="BV55" s="86"/>
      <c r="BW55" s="86"/>
      <c r="BX55" s="86"/>
      <c r="BY55" s="86"/>
      <c r="BZ55" s="87"/>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5"/>
      <c r="BM56" s="86"/>
      <c r="BN56" s="86"/>
      <c r="BO56" s="86"/>
      <c r="BP56" s="86"/>
      <c r="BQ56" s="86"/>
      <c r="BR56" s="86"/>
      <c r="BS56" s="86"/>
      <c r="BT56" s="86"/>
      <c r="BU56" s="86"/>
      <c r="BV56" s="86"/>
      <c r="BW56" s="86"/>
      <c r="BX56" s="86"/>
      <c r="BY56" s="86"/>
      <c r="BZ56" s="87"/>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5"/>
      <c r="BM57" s="86"/>
      <c r="BN57" s="86"/>
      <c r="BO57" s="86"/>
      <c r="BP57" s="86"/>
      <c r="BQ57" s="86"/>
      <c r="BR57" s="86"/>
      <c r="BS57" s="86"/>
      <c r="BT57" s="86"/>
      <c r="BU57" s="86"/>
      <c r="BV57" s="86"/>
      <c r="BW57" s="86"/>
      <c r="BX57" s="86"/>
      <c r="BY57" s="86"/>
      <c r="BZ57" s="87"/>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5"/>
      <c r="BM58" s="86"/>
      <c r="BN58" s="86"/>
      <c r="BO58" s="86"/>
      <c r="BP58" s="86"/>
      <c r="BQ58" s="86"/>
      <c r="BR58" s="86"/>
      <c r="BS58" s="86"/>
      <c r="BT58" s="86"/>
      <c r="BU58" s="86"/>
      <c r="BV58" s="86"/>
      <c r="BW58" s="86"/>
      <c r="BX58" s="86"/>
      <c r="BY58" s="86"/>
      <c r="BZ58" s="8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5"/>
      <c r="BM59" s="86"/>
      <c r="BN59" s="86"/>
      <c r="BO59" s="86"/>
      <c r="BP59" s="86"/>
      <c r="BQ59" s="86"/>
      <c r="BR59" s="86"/>
      <c r="BS59" s="86"/>
      <c r="BT59" s="86"/>
      <c r="BU59" s="86"/>
      <c r="BV59" s="86"/>
      <c r="BW59" s="86"/>
      <c r="BX59" s="86"/>
      <c r="BY59" s="86"/>
      <c r="BZ59" s="87"/>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5"/>
      <c r="BM62" s="86"/>
      <c r="BN62" s="86"/>
      <c r="BO62" s="86"/>
      <c r="BP62" s="86"/>
      <c r="BQ62" s="86"/>
      <c r="BR62" s="86"/>
      <c r="BS62" s="86"/>
      <c r="BT62" s="86"/>
      <c r="BU62" s="86"/>
      <c r="BV62" s="86"/>
      <c r="BW62" s="86"/>
      <c r="BX62" s="86"/>
      <c r="BY62" s="86"/>
      <c r="BZ62" s="87"/>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5"/>
      <c r="BM63" s="86"/>
      <c r="BN63" s="86"/>
      <c r="BO63" s="86"/>
      <c r="BP63" s="86"/>
      <c r="BQ63" s="86"/>
      <c r="BR63" s="86"/>
      <c r="BS63" s="86"/>
      <c r="BT63" s="86"/>
      <c r="BU63" s="86"/>
      <c r="BV63" s="86"/>
      <c r="BW63" s="86"/>
      <c r="BX63" s="86"/>
      <c r="BY63" s="86"/>
      <c r="BZ63" s="87"/>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5" t="s">
        <v>117</v>
      </c>
      <c r="BM66" s="86"/>
      <c r="BN66" s="86"/>
      <c r="BO66" s="86"/>
      <c r="BP66" s="86"/>
      <c r="BQ66" s="86"/>
      <c r="BR66" s="86"/>
      <c r="BS66" s="86"/>
      <c r="BT66" s="86"/>
      <c r="BU66" s="86"/>
      <c r="BV66" s="86"/>
      <c r="BW66" s="86"/>
      <c r="BX66" s="86"/>
      <c r="BY66" s="86"/>
      <c r="BZ66" s="87"/>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5"/>
      <c r="BM67" s="86"/>
      <c r="BN67" s="86"/>
      <c r="BO67" s="86"/>
      <c r="BP67" s="86"/>
      <c r="BQ67" s="86"/>
      <c r="BR67" s="86"/>
      <c r="BS67" s="86"/>
      <c r="BT67" s="86"/>
      <c r="BU67" s="86"/>
      <c r="BV67" s="86"/>
      <c r="BW67" s="86"/>
      <c r="BX67" s="86"/>
      <c r="BY67" s="86"/>
      <c r="BZ67" s="87"/>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5"/>
      <c r="BM68" s="86"/>
      <c r="BN68" s="86"/>
      <c r="BO68" s="86"/>
      <c r="BP68" s="86"/>
      <c r="BQ68" s="86"/>
      <c r="BR68" s="86"/>
      <c r="BS68" s="86"/>
      <c r="BT68" s="86"/>
      <c r="BU68" s="86"/>
      <c r="BV68" s="86"/>
      <c r="BW68" s="86"/>
      <c r="BX68" s="86"/>
      <c r="BY68" s="86"/>
      <c r="BZ68" s="87"/>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5"/>
      <c r="BM69" s="86"/>
      <c r="BN69" s="86"/>
      <c r="BO69" s="86"/>
      <c r="BP69" s="86"/>
      <c r="BQ69" s="86"/>
      <c r="BR69" s="86"/>
      <c r="BS69" s="86"/>
      <c r="BT69" s="86"/>
      <c r="BU69" s="86"/>
      <c r="BV69" s="86"/>
      <c r="BW69" s="86"/>
      <c r="BX69" s="86"/>
      <c r="BY69" s="86"/>
      <c r="BZ69" s="87"/>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5"/>
      <c r="BM70" s="86"/>
      <c r="BN70" s="86"/>
      <c r="BO70" s="86"/>
      <c r="BP70" s="86"/>
      <c r="BQ70" s="86"/>
      <c r="BR70" s="86"/>
      <c r="BS70" s="86"/>
      <c r="BT70" s="86"/>
      <c r="BU70" s="86"/>
      <c r="BV70" s="86"/>
      <c r="BW70" s="86"/>
      <c r="BX70" s="86"/>
      <c r="BY70" s="86"/>
      <c r="BZ70" s="87"/>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5"/>
      <c r="BM71" s="86"/>
      <c r="BN71" s="86"/>
      <c r="BO71" s="86"/>
      <c r="BP71" s="86"/>
      <c r="BQ71" s="86"/>
      <c r="BR71" s="86"/>
      <c r="BS71" s="86"/>
      <c r="BT71" s="86"/>
      <c r="BU71" s="86"/>
      <c r="BV71" s="86"/>
      <c r="BW71" s="86"/>
      <c r="BX71" s="86"/>
      <c r="BY71" s="86"/>
      <c r="BZ71" s="87"/>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5"/>
      <c r="BM72" s="86"/>
      <c r="BN72" s="86"/>
      <c r="BO72" s="86"/>
      <c r="BP72" s="86"/>
      <c r="BQ72" s="86"/>
      <c r="BR72" s="86"/>
      <c r="BS72" s="86"/>
      <c r="BT72" s="86"/>
      <c r="BU72" s="86"/>
      <c r="BV72" s="86"/>
      <c r="BW72" s="86"/>
      <c r="BX72" s="86"/>
      <c r="BY72" s="86"/>
      <c r="BZ72" s="87"/>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5"/>
      <c r="BM73" s="86"/>
      <c r="BN73" s="86"/>
      <c r="BO73" s="86"/>
      <c r="BP73" s="86"/>
      <c r="BQ73" s="86"/>
      <c r="BR73" s="86"/>
      <c r="BS73" s="86"/>
      <c r="BT73" s="86"/>
      <c r="BU73" s="86"/>
      <c r="BV73" s="86"/>
      <c r="BW73" s="86"/>
      <c r="BX73" s="86"/>
      <c r="BY73" s="86"/>
      <c r="BZ73" s="87"/>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5"/>
      <c r="BM74" s="86"/>
      <c r="BN74" s="86"/>
      <c r="BO74" s="86"/>
      <c r="BP74" s="86"/>
      <c r="BQ74" s="86"/>
      <c r="BR74" s="86"/>
      <c r="BS74" s="86"/>
      <c r="BT74" s="86"/>
      <c r="BU74" s="86"/>
      <c r="BV74" s="86"/>
      <c r="BW74" s="86"/>
      <c r="BX74" s="86"/>
      <c r="BY74" s="86"/>
      <c r="BZ74" s="87"/>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5"/>
      <c r="BM75" s="86"/>
      <c r="BN75" s="86"/>
      <c r="BO75" s="86"/>
      <c r="BP75" s="86"/>
      <c r="BQ75" s="86"/>
      <c r="BR75" s="86"/>
      <c r="BS75" s="86"/>
      <c r="BT75" s="86"/>
      <c r="BU75" s="86"/>
      <c r="BV75" s="86"/>
      <c r="BW75" s="86"/>
      <c r="BX75" s="86"/>
      <c r="BY75" s="86"/>
      <c r="BZ75" s="87"/>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5"/>
      <c r="BM76" s="86"/>
      <c r="BN76" s="86"/>
      <c r="BO76" s="86"/>
      <c r="BP76" s="86"/>
      <c r="BQ76" s="86"/>
      <c r="BR76" s="86"/>
      <c r="BS76" s="86"/>
      <c r="BT76" s="86"/>
      <c r="BU76" s="86"/>
      <c r="BV76" s="86"/>
      <c r="BW76" s="86"/>
      <c r="BX76" s="86"/>
      <c r="BY76" s="86"/>
      <c r="BZ76" s="87"/>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5"/>
      <c r="BM77" s="86"/>
      <c r="BN77" s="86"/>
      <c r="BO77" s="86"/>
      <c r="BP77" s="86"/>
      <c r="BQ77" s="86"/>
      <c r="BR77" s="86"/>
      <c r="BS77" s="86"/>
      <c r="BT77" s="86"/>
      <c r="BU77" s="86"/>
      <c r="BV77" s="86"/>
      <c r="BW77" s="86"/>
      <c r="BX77" s="86"/>
      <c r="BY77" s="86"/>
      <c r="BZ77" s="87"/>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5"/>
      <c r="BM78" s="86"/>
      <c r="BN78" s="86"/>
      <c r="BO78" s="86"/>
      <c r="BP78" s="86"/>
      <c r="BQ78" s="86"/>
      <c r="BR78" s="86"/>
      <c r="BS78" s="86"/>
      <c r="BT78" s="86"/>
      <c r="BU78" s="86"/>
      <c r="BV78" s="86"/>
      <c r="BW78" s="86"/>
      <c r="BX78" s="86"/>
      <c r="BY78" s="86"/>
      <c r="BZ78" s="87"/>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5"/>
      <c r="BM79" s="86"/>
      <c r="BN79" s="86"/>
      <c r="BO79" s="86"/>
      <c r="BP79" s="86"/>
      <c r="BQ79" s="86"/>
      <c r="BR79" s="86"/>
      <c r="BS79" s="86"/>
      <c r="BT79" s="86"/>
      <c r="BU79" s="86"/>
      <c r="BV79" s="86"/>
      <c r="BW79" s="86"/>
      <c r="BX79" s="86"/>
      <c r="BY79" s="86"/>
      <c r="BZ79" s="87"/>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5"/>
      <c r="BM80" s="86"/>
      <c r="BN80" s="86"/>
      <c r="BO80" s="86"/>
      <c r="BP80" s="86"/>
      <c r="BQ80" s="86"/>
      <c r="BR80" s="86"/>
      <c r="BS80" s="86"/>
      <c r="BT80" s="86"/>
      <c r="BU80" s="86"/>
      <c r="BV80" s="86"/>
      <c r="BW80" s="86"/>
      <c r="BX80" s="86"/>
      <c r="BY80" s="86"/>
      <c r="BZ80" s="87"/>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5"/>
      <c r="BM81" s="86"/>
      <c r="BN81" s="86"/>
      <c r="BO81" s="86"/>
      <c r="BP81" s="86"/>
      <c r="BQ81" s="86"/>
      <c r="BR81" s="86"/>
      <c r="BS81" s="86"/>
      <c r="BT81" s="86"/>
      <c r="BU81" s="86"/>
      <c r="BV81" s="86"/>
      <c r="BW81" s="86"/>
      <c r="BX81" s="86"/>
      <c r="BY81" s="86"/>
      <c r="BZ81" s="8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ustomWidth="1"/>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92045</v>
      </c>
      <c r="D6" s="34">
        <f t="shared" si="3"/>
        <v>46</v>
      </c>
      <c r="E6" s="34">
        <f t="shared" si="3"/>
        <v>1</v>
      </c>
      <c r="F6" s="34">
        <f t="shared" si="3"/>
        <v>0</v>
      </c>
      <c r="G6" s="34">
        <f t="shared" si="3"/>
        <v>1</v>
      </c>
      <c r="H6" s="34" t="str">
        <f t="shared" si="3"/>
        <v>栃木県　佐野市</v>
      </c>
      <c r="I6" s="34" t="str">
        <f t="shared" si="3"/>
        <v>法適用</v>
      </c>
      <c r="J6" s="34" t="str">
        <f t="shared" si="3"/>
        <v>水道事業</v>
      </c>
      <c r="K6" s="34" t="str">
        <f t="shared" si="3"/>
        <v>末端給水事業</v>
      </c>
      <c r="L6" s="34" t="str">
        <f t="shared" si="3"/>
        <v>A3</v>
      </c>
      <c r="M6" s="34">
        <f t="shared" si="3"/>
        <v>0</v>
      </c>
      <c r="N6" s="35" t="str">
        <f t="shared" si="3"/>
        <v>-</v>
      </c>
      <c r="O6" s="35">
        <f t="shared" si="3"/>
        <v>61.54</v>
      </c>
      <c r="P6" s="35">
        <f t="shared" si="3"/>
        <v>98.55</v>
      </c>
      <c r="Q6" s="35">
        <f t="shared" si="3"/>
        <v>2270</v>
      </c>
      <c r="R6" s="35">
        <f t="shared" si="3"/>
        <v>120437</v>
      </c>
      <c r="S6" s="35">
        <f t="shared" si="3"/>
        <v>356.04</v>
      </c>
      <c r="T6" s="35">
        <f t="shared" si="3"/>
        <v>338.27</v>
      </c>
      <c r="U6" s="35">
        <f t="shared" si="3"/>
        <v>118280</v>
      </c>
      <c r="V6" s="35">
        <f t="shared" si="3"/>
        <v>145.24</v>
      </c>
      <c r="W6" s="35">
        <f t="shared" si="3"/>
        <v>814.38</v>
      </c>
      <c r="X6" s="36">
        <f>IF(X7="",NA(),X7)</f>
        <v>107.44</v>
      </c>
      <c r="Y6" s="36">
        <f t="shared" ref="Y6:AG6" si="4">IF(Y7="",NA(),Y7)</f>
        <v>108.3</v>
      </c>
      <c r="Z6" s="36">
        <f t="shared" si="4"/>
        <v>115.1</v>
      </c>
      <c r="AA6" s="36">
        <f t="shared" si="4"/>
        <v>116</v>
      </c>
      <c r="AB6" s="36">
        <f t="shared" si="4"/>
        <v>116.41</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644.78</v>
      </c>
      <c r="AU6" s="36">
        <f t="shared" ref="AU6:BC6" si="6">IF(AU7="",NA(),AU7)</f>
        <v>580.07000000000005</v>
      </c>
      <c r="AV6" s="36">
        <f t="shared" si="6"/>
        <v>218.03</v>
      </c>
      <c r="AW6" s="36">
        <f t="shared" si="6"/>
        <v>227.09</v>
      </c>
      <c r="AX6" s="36">
        <f t="shared" si="6"/>
        <v>223.95</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495.03</v>
      </c>
      <c r="BF6" s="36">
        <f t="shared" ref="BF6:BN6" si="7">IF(BF7="",NA(),BF7)</f>
        <v>489.58</v>
      </c>
      <c r="BG6" s="36">
        <f t="shared" si="7"/>
        <v>493.4</v>
      </c>
      <c r="BH6" s="36">
        <f t="shared" si="7"/>
        <v>494.38</v>
      </c>
      <c r="BI6" s="36">
        <f t="shared" si="7"/>
        <v>492.22</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100.76</v>
      </c>
      <c r="BQ6" s="36">
        <f t="shared" ref="BQ6:BY6" si="8">IF(BQ7="",NA(),BQ7)</f>
        <v>101.46</v>
      </c>
      <c r="BR6" s="36">
        <f t="shared" si="8"/>
        <v>110.14</v>
      </c>
      <c r="BS6" s="36">
        <f t="shared" si="8"/>
        <v>110.6</v>
      </c>
      <c r="BT6" s="36">
        <f t="shared" si="8"/>
        <v>111.23</v>
      </c>
      <c r="BU6" s="36">
        <f t="shared" si="8"/>
        <v>100.16</v>
      </c>
      <c r="BV6" s="36">
        <f t="shared" si="8"/>
        <v>100.07</v>
      </c>
      <c r="BW6" s="36">
        <f t="shared" si="8"/>
        <v>106.22</v>
      </c>
      <c r="BX6" s="36">
        <f t="shared" si="8"/>
        <v>106.69</v>
      </c>
      <c r="BY6" s="36">
        <f t="shared" si="8"/>
        <v>106.52</v>
      </c>
      <c r="BZ6" s="35" t="str">
        <f>IF(BZ7="","",IF(BZ7="-","【-】","【"&amp;SUBSTITUTE(TEXT(BZ7,"#,##0.00"),"-","△")&amp;"】"))</f>
        <v>【105.59】</v>
      </c>
      <c r="CA6" s="36">
        <f>IF(CA7="",NA(),CA7)</f>
        <v>133.66999999999999</v>
      </c>
      <c r="CB6" s="36">
        <f t="shared" ref="CB6:CJ6" si="9">IF(CB7="",NA(),CB7)</f>
        <v>131.87</v>
      </c>
      <c r="CC6" s="36">
        <f t="shared" si="9"/>
        <v>121.47</v>
      </c>
      <c r="CD6" s="36">
        <f t="shared" si="9"/>
        <v>120.76</v>
      </c>
      <c r="CE6" s="36">
        <f t="shared" si="9"/>
        <v>120.14</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66.739999999999995</v>
      </c>
      <c r="CM6" s="36">
        <f t="shared" ref="CM6:CU6" si="10">IF(CM7="",NA(),CM7)</f>
        <v>65.33</v>
      </c>
      <c r="CN6" s="36">
        <f t="shared" si="10"/>
        <v>65.36</v>
      </c>
      <c r="CO6" s="36">
        <f t="shared" si="10"/>
        <v>64.790000000000006</v>
      </c>
      <c r="CP6" s="36">
        <f t="shared" si="10"/>
        <v>65.84</v>
      </c>
      <c r="CQ6" s="36">
        <f t="shared" si="10"/>
        <v>62.5</v>
      </c>
      <c r="CR6" s="36">
        <f t="shared" si="10"/>
        <v>62.45</v>
      </c>
      <c r="CS6" s="36">
        <f t="shared" si="10"/>
        <v>62.12</v>
      </c>
      <c r="CT6" s="36">
        <f t="shared" si="10"/>
        <v>62.26</v>
      </c>
      <c r="CU6" s="36">
        <f t="shared" si="10"/>
        <v>62.1</v>
      </c>
      <c r="CV6" s="35" t="str">
        <f>IF(CV7="","",IF(CV7="-","【-】","【"&amp;SUBSTITUTE(TEXT(CV7,"#,##0.00"),"-","△")&amp;"】"))</f>
        <v>【59.94】</v>
      </c>
      <c r="CW6" s="36">
        <f>IF(CW7="",NA(),CW7)</f>
        <v>85.08</v>
      </c>
      <c r="CX6" s="36">
        <f t="shared" ref="CX6:DF6" si="11">IF(CX7="",NA(),CX7)</f>
        <v>85.99</v>
      </c>
      <c r="CY6" s="36">
        <f t="shared" si="11"/>
        <v>83.59</v>
      </c>
      <c r="CZ6" s="36">
        <f t="shared" si="11"/>
        <v>84.13</v>
      </c>
      <c r="DA6" s="36">
        <f t="shared" si="11"/>
        <v>82.73</v>
      </c>
      <c r="DB6" s="36">
        <f t="shared" si="11"/>
        <v>89.62</v>
      </c>
      <c r="DC6" s="36">
        <f t="shared" si="11"/>
        <v>89.76</v>
      </c>
      <c r="DD6" s="36">
        <f t="shared" si="11"/>
        <v>89.45</v>
      </c>
      <c r="DE6" s="36">
        <f t="shared" si="11"/>
        <v>89.5</v>
      </c>
      <c r="DF6" s="36">
        <f t="shared" si="11"/>
        <v>89.52</v>
      </c>
      <c r="DG6" s="35" t="str">
        <f>IF(DG7="","",IF(DG7="-","【-】","【"&amp;SUBSTITUTE(TEXT(DG7,"#,##0.00"),"-","△")&amp;"】"))</f>
        <v>【90.22】</v>
      </c>
      <c r="DH6" s="36">
        <f>IF(DH7="",NA(),DH7)</f>
        <v>41.99</v>
      </c>
      <c r="DI6" s="36">
        <f t="shared" ref="DI6:DQ6" si="12">IF(DI7="",NA(),DI7)</f>
        <v>43.25</v>
      </c>
      <c r="DJ6" s="36">
        <f t="shared" si="12"/>
        <v>46.47</v>
      </c>
      <c r="DK6" s="36">
        <f t="shared" si="12"/>
        <v>47.33</v>
      </c>
      <c r="DL6" s="36">
        <f t="shared" si="12"/>
        <v>48.04</v>
      </c>
      <c r="DM6" s="36">
        <f t="shared" si="12"/>
        <v>40.21</v>
      </c>
      <c r="DN6" s="36">
        <f t="shared" si="12"/>
        <v>41.12</v>
      </c>
      <c r="DO6" s="36">
        <f t="shared" si="12"/>
        <v>44.91</v>
      </c>
      <c r="DP6" s="36">
        <f t="shared" si="12"/>
        <v>45.89</v>
      </c>
      <c r="DQ6" s="36">
        <f t="shared" si="12"/>
        <v>46.58</v>
      </c>
      <c r="DR6" s="35" t="str">
        <f>IF(DR7="","",IF(DR7="-","【-】","【"&amp;SUBSTITUTE(TEXT(DR7,"#,##0.00"),"-","△")&amp;"】"))</f>
        <v>【47.91】</v>
      </c>
      <c r="DS6" s="36">
        <f>IF(DS7="",NA(),DS7)</f>
        <v>3.48</v>
      </c>
      <c r="DT6" s="36">
        <f t="shared" ref="DT6:EB6" si="13">IF(DT7="",NA(),DT7)</f>
        <v>3.88</v>
      </c>
      <c r="DU6" s="36">
        <f t="shared" si="13"/>
        <v>4.0199999999999996</v>
      </c>
      <c r="DV6" s="36">
        <f t="shared" si="13"/>
        <v>4.5999999999999996</v>
      </c>
      <c r="DW6" s="36">
        <f t="shared" si="13"/>
        <v>7.25</v>
      </c>
      <c r="DX6" s="36">
        <f t="shared" si="13"/>
        <v>10.19</v>
      </c>
      <c r="DY6" s="36">
        <f t="shared" si="13"/>
        <v>10.9</v>
      </c>
      <c r="DZ6" s="36">
        <f t="shared" si="13"/>
        <v>12.03</v>
      </c>
      <c r="EA6" s="36">
        <f t="shared" si="13"/>
        <v>13.14</v>
      </c>
      <c r="EB6" s="36">
        <f t="shared" si="13"/>
        <v>14.45</v>
      </c>
      <c r="EC6" s="35" t="str">
        <f>IF(EC7="","",IF(EC7="-","【-】","【"&amp;SUBSTITUTE(TEXT(EC7,"#,##0.00"),"-","△")&amp;"】"))</f>
        <v>【15.00】</v>
      </c>
      <c r="ED6" s="36">
        <f>IF(ED7="",NA(),ED7)</f>
        <v>0.59</v>
      </c>
      <c r="EE6" s="36">
        <f t="shared" ref="EE6:EM6" si="14">IF(EE7="",NA(),EE7)</f>
        <v>0.49</v>
      </c>
      <c r="EF6" s="36">
        <f t="shared" si="14"/>
        <v>0.65</v>
      </c>
      <c r="EG6" s="36">
        <f t="shared" si="14"/>
        <v>0.77</v>
      </c>
      <c r="EH6" s="36">
        <f t="shared" si="14"/>
        <v>0.53</v>
      </c>
      <c r="EI6" s="36">
        <f t="shared" si="14"/>
        <v>0.88</v>
      </c>
      <c r="EJ6" s="36">
        <f t="shared" si="14"/>
        <v>0.85</v>
      </c>
      <c r="EK6" s="36">
        <f t="shared" si="14"/>
        <v>0.75</v>
      </c>
      <c r="EL6" s="36">
        <f t="shared" si="14"/>
        <v>0.95</v>
      </c>
      <c r="EM6" s="36">
        <f t="shared" si="14"/>
        <v>0.74</v>
      </c>
      <c r="EN6" s="35" t="str">
        <f>IF(EN7="","",IF(EN7="-","【-】","【"&amp;SUBSTITUTE(TEXT(EN7,"#,##0.00"),"-","△")&amp;"】"))</f>
        <v>【0.76】</v>
      </c>
    </row>
    <row r="7" spans="1:144" s="37" customFormat="1" x14ac:dyDescent="0.15">
      <c r="A7" s="29"/>
      <c r="B7" s="38">
        <v>2016</v>
      </c>
      <c r="C7" s="38">
        <v>92045</v>
      </c>
      <c r="D7" s="38">
        <v>46</v>
      </c>
      <c r="E7" s="38">
        <v>1</v>
      </c>
      <c r="F7" s="38">
        <v>0</v>
      </c>
      <c r="G7" s="38">
        <v>1</v>
      </c>
      <c r="H7" s="38" t="s">
        <v>105</v>
      </c>
      <c r="I7" s="38" t="s">
        <v>106</v>
      </c>
      <c r="J7" s="38" t="s">
        <v>107</v>
      </c>
      <c r="K7" s="38" t="s">
        <v>108</v>
      </c>
      <c r="L7" s="38" t="s">
        <v>109</v>
      </c>
      <c r="M7" s="38"/>
      <c r="N7" s="39" t="s">
        <v>110</v>
      </c>
      <c r="O7" s="39">
        <v>61.54</v>
      </c>
      <c r="P7" s="39">
        <v>98.55</v>
      </c>
      <c r="Q7" s="39">
        <v>2270</v>
      </c>
      <c r="R7" s="39">
        <v>120437</v>
      </c>
      <c r="S7" s="39">
        <v>356.04</v>
      </c>
      <c r="T7" s="39">
        <v>338.27</v>
      </c>
      <c r="U7" s="39">
        <v>118280</v>
      </c>
      <c r="V7" s="39">
        <v>145.24</v>
      </c>
      <c r="W7" s="39">
        <v>814.38</v>
      </c>
      <c r="X7" s="39">
        <v>107.44</v>
      </c>
      <c r="Y7" s="39">
        <v>108.3</v>
      </c>
      <c r="Z7" s="39">
        <v>115.1</v>
      </c>
      <c r="AA7" s="39">
        <v>116</v>
      </c>
      <c r="AB7" s="39">
        <v>116.41</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644.78</v>
      </c>
      <c r="AU7" s="39">
        <v>580.07000000000005</v>
      </c>
      <c r="AV7" s="39">
        <v>218.03</v>
      </c>
      <c r="AW7" s="39">
        <v>227.09</v>
      </c>
      <c r="AX7" s="39">
        <v>223.95</v>
      </c>
      <c r="AY7" s="39">
        <v>633.30999999999995</v>
      </c>
      <c r="AZ7" s="39">
        <v>648.09</v>
      </c>
      <c r="BA7" s="39">
        <v>344.19</v>
      </c>
      <c r="BB7" s="39">
        <v>352.05</v>
      </c>
      <c r="BC7" s="39">
        <v>349.04</v>
      </c>
      <c r="BD7" s="39">
        <v>262.87</v>
      </c>
      <c r="BE7" s="39">
        <v>495.03</v>
      </c>
      <c r="BF7" s="39">
        <v>489.58</v>
      </c>
      <c r="BG7" s="39">
        <v>493.4</v>
      </c>
      <c r="BH7" s="39">
        <v>494.38</v>
      </c>
      <c r="BI7" s="39">
        <v>492.22</v>
      </c>
      <c r="BJ7" s="39">
        <v>257.41000000000003</v>
      </c>
      <c r="BK7" s="39">
        <v>253.86</v>
      </c>
      <c r="BL7" s="39">
        <v>252.09</v>
      </c>
      <c r="BM7" s="39">
        <v>250.76</v>
      </c>
      <c r="BN7" s="39">
        <v>254.54</v>
      </c>
      <c r="BO7" s="39">
        <v>270.87</v>
      </c>
      <c r="BP7" s="39">
        <v>100.76</v>
      </c>
      <c r="BQ7" s="39">
        <v>101.46</v>
      </c>
      <c r="BR7" s="39">
        <v>110.14</v>
      </c>
      <c r="BS7" s="39">
        <v>110.6</v>
      </c>
      <c r="BT7" s="39">
        <v>111.23</v>
      </c>
      <c r="BU7" s="39">
        <v>100.16</v>
      </c>
      <c r="BV7" s="39">
        <v>100.07</v>
      </c>
      <c r="BW7" s="39">
        <v>106.22</v>
      </c>
      <c r="BX7" s="39">
        <v>106.69</v>
      </c>
      <c r="BY7" s="39">
        <v>106.52</v>
      </c>
      <c r="BZ7" s="39">
        <v>105.59</v>
      </c>
      <c r="CA7" s="39">
        <v>133.66999999999999</v>
      </c>
      <c r="CB7" s="39">
        <v>131.87</v>
      </c>
      <c r="CC7" s="39">
        <v>121.47</v>
      </c>
      <c r="CD7" s="39">
        <v>120.76</v>
      </c>
      <c r="CE7" s="39">
        <v>120.14</v>
      </c>
      <c r="CF7" s="39">
        <v>166.17</v>
      </c>
      <c r="CG7" s="39">
        <v>164.93</v>
      </c>
      <c r="CH7" s="39">
        <v>155.22999999999999</v>
      </c>
      <c r="CI7" s="39">
        <v>154.91999999999999</v>
      </c>
      <c r="CJ7" s="39">
        <v>155.80000000000001</v>
      </c>
      <c r="CK7" s="39">
        <v>163.27000000000001</v>
      </c>
      <c r="CL7" s="39">
        <v>66.739999999999995</v>
      </c>
      <c r="CM7" s="39">
        <v>65.33</v>
      </c>
      <c r="CN7" s="39">
        <v>65.36</v>
      </c>
      <c r="CO7" s="39">
        <v>64.790000000000006</v>
      </c>
      <c r="CP7" s="39">
        <v>65.84</v>
      </c>
      <c r="CQ7" s="39">
        <v>62.5</v>
      </c>
      <c r="CR7" s="39">
        <v>62.45</v>
      </c>
      <c r="CS7" s="39">
        <v>62.12</v>
      </c>
      <c r="CT7" s="39">
        <v>62.26</v>
      </c>
      <c r="CU7" s="39">
        <v>62.1</v>
      </c>
      <c r="CV7" s="39">
        <v>59.94</v>
      </c>
      <c r="CW7" s="39">
        <v>85.08</v>
      </c>
      <c r="CX7" s="39">
        <v>85.99</v>
      </c>
      <c r="CY7" s="39">
        <v>83.59</v>
      </c>
      <c r="CZ7" s="39">
        <v>84.13</v>
      </c>
      <c r="DA7" s="39">
        <v>82.73</v>
      </c>
      <c r="DB7" s="39">
        <v>89.62</v>
      </c>
      <c r="DC7" s="39">
        <v>89.76</v>
      </c>
      <c r="DD7" s="39">
        <v>89.45</v>
      </c>
      <c r="DE7" s="39">
        <v>89.5</v>
      </c>
      <c r="DF7" s="39">
        <v>89.52</v>
      </c>
      <c r="DG7" s="39">
        <v>90.22</v>
      </c>
      <c r="DH7" s="39">
        <v>41.99</v>
      </c>
      <c r="DI7" s="39">
        <v>43.25</v>
      </c>
      <c r="DJ7" s="39">
        <v>46.47</v>
      </c>
      <c r="DK7" s="39">
        <v>47.33</v>
      </c>
      <c r="DL7" s="39">
        <v>48.04</v>
      </c>
      <c r="DM7" s="39">
        <v>40.21</v>
      </c>
      <c r="DN7" s="39">
        <v>41.12</v>
      </c>
      <c r="DO7" s="39">
        <v>44.91</v>
      </c>
      <c r="DP7" s="39">
        <v>45.89</v>
      </c>
      <c r="DQ7" s="39">
        <v>46.58</v>
      </c>
      <c r="DR7" s="39">
        <v>47.91</v>
      </c>
      <c r="DS7" s="39">
        <v>3.48</v>
      </c>
      <c r="DT7" s="39">
        <v>3.88</v>
      </c>
      <c r="DU7" s="39">
        <v>4.0199999999999996</v>
      </c>
      <c r="DV7" s="39">
        <v>4.5999999999999996</v>
      </c>
      <c r="DW7" s="39">
        <v>7.25</v>
      </c>
      <c r="DX7" s="39">
        <v>10.19</v>
      </c>
      <c r="DY7" s="39">
        <v>10.9</v>
      </c>
      <c r="DZ7" s="39">
        <v>12.03</v>
      </c>
      <c r="EA7" s="39">
        <v>13.14</v>
      </c>
      <c r="EB7" s="39">
        <v>14.45</v>
      </c>
      <c r="EC7" s="39">
        <v>15</v>
      </c>
      <c r="ED7" s="39">
        <v>0.59</v>
      </c>
      <c r="EE7" s="39">
        <v>0.49</v>
      </c>
      <c r="EF7" s="39">
        <v>0.65</v>
      </c>
      <c r="EG7" s="39">
        <v>0.77</v>
      </c>
      <c r="EH7" s="39">
        <v>0.53</v>
      </c>
      <c r="EI7" s="39">
        <v>0.88</v>
      </c>
      <c r="EJ7" s="39">
        <v>0.85</v>
      </c>
      <c r="EK7" s="39">
        <v>0.75</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2018-02-07T06:04:55Z</cp:lastPrinted>
  <dcterms:created xsi:type="dcterms:W3CDTF">2017-12-25T01:24:02Z</dcterms:created>
  <dcterms:modified xsi:type="dcterms:W3CDTF">2018-02-19T02:24:37Z</dcterms:modified>
  <cp:category/>
</cp:coreProperties>
</file>