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<sst xmlns="http://schemas.openxmlformats.org/spreadsheetml/2006/main" count="221" uniqueCount="111">
  <si>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</si>
  <si>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</si>
  <si>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</si>
  <si>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</si>
  <si>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</si>
  <si>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</si>
  <si>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</si>
  <si>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</si>
  <si>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</si>
  <si>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</si>
  <si>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</si>
  <si>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</si>
  <si>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</si>
  <si>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</si>
  <si>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</si>
  <si>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</si>
  <si>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</si>
  <si>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</si>
  <si>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</si>
  <si>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</si>
  <si>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</si>
  <si>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</si>
  <si>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</si>
  <si>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</si>
  <si>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</si>
  <si>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</si>
  <si>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</si>
  <si>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</si>
  <si>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</si>
  <si>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</si>
  <si>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</si>
  <si>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</si>
  <si>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</si>
  <si>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</si>
  <si>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</si>
  <si>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</si>
  <si>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</si>
  <si>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</si>
  <si>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</si>
  <si>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</si>
  <si>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</si>
  <si>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</si>
  <si>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</si>
  <si>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</si>
  <si>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</si>
  <si>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</si>
  <si>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</si>
  <si>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</si>
  <si>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</si>
  <si>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</si>
  <si>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</si>
  <si>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</si>
  <si>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</si>
  <si>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</si>
  <si>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</si>
  <si>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</si>
  <si>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</si>
  <si>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</si>
  <si>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</si>
  <si>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</si>
  <si>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</si>
  <si>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</si>
  <si>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</si>
  <si>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</si>
  <si>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</si>
  <si>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</si>
  <si>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</si>
  <si>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</si>
  <si>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</si>
  <si>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</si>
  <si>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</si>
  <si>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</si>
  <si>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</si>
  <si>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</si>
  <si>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</si>
  <si>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</si>
  <si>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</si>
  <si>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</si>
  <si>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</si>
  <si>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</si>
  <si>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</si>
  <si>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</si>
  <si>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</si>
  <si>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</si>
  <si>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</si>
  <si>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</si>
  <si>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</si>
  <si>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</si>
  <si>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</si>
  <si>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</si>
  <si>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</si>
  <si>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</si>
  <si>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</si>
  <si>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</si>
  <si>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</si>
  <si>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</si>
  <si>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佐野市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</si>
  <si>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</si>
  <si>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</si>
  <si>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</si>
  <si>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</si>
  <si>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</si>
  <si>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</si>
  <si>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</si>
  <si>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</si>
  <si>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</si>
  <si>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</si>
  <si>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</si>
  <si>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平成23年度に使用料改定もあり101.2％であったが、近年は減少傾向にある。主な原因は、市街化調整区域であることから人口減少が顕著であることや、節水型機器の普及により排水量が減少していることによる料金収入の減少である。平成27年度は一般会計からの繰越金の増に対し、修繕費等が抑制されたため、100％を超過しているものである。
　経費回収率は全国平均及び類似団体平均値より2割程高い値で推移しているものの、一定の時期に使用料改定を行い経費回収率の更なる向上を図る必要がある。
　汚水処理原価は全国平均及び類似団体平均値の半分程度であり、効率的な汚水処理を行っている状況である。
　施設利用率は全国平均及び類似団体平均値より高く年々増加傾向にあることから、適切な施設規模で運営できていると分析する。
　水洗化率は全国平均及び類似団体平均値より高い値で推移しているが、今後も未接続世帯への戸別訪問等により水洗化率の向上を図る。</t>
    <rPh sb="1" eb="3">
      <t>シュウエキ</t>
    </rPh>
    <rPh sb="3" eb="4">
      <t>テキ</t>
    </rPh>
    <rPh sb="4" eb="6">
      <t>シュウシ</t>
    </rPh>
    <rPh sb="6" eb="8">
      <t>ヒリツ</t>
    </rPh>
    <rPh sb="9" eb="11">
      <t>ヘイセイ</t>
    </rPh>
    <rPh sb="13" eb="15">
      <t>ネンド</t>
    </rPh>
    <rPh sb="16" eb="19">
      <t>シヨウリョウ</t>
    </rPh>
    <rPh sb="19" eb="21">
      <t>カイテイ</t>
    </rPh>
    <rPh sb="36" eb="38">
      <t>キンネン</t>
    </rPh>
    <rPh sb="39" eb="41">
      <t>ゲンショウ</t>
    </rPh>
    <rPh sb="41" eb="43">
      <t>ケイコウ</t>
    </rPh>
    <rPh sb="47" eb="48">
      <t>オモ</t>
    </rPh>
    <rPh sb="49" eb="51">
      <t>ゲンイン</t>
    </rPh>
    <rPh sb="53" eb="56">
      <t>シガイカ</t>
    </rPh>
    <rPh sb="56" eb="58">
      <t>チョウセイ</t>
    </rPh>
    <rPh sb="58" eb="60">
      <t>クイキ</t>
    </rPh>
    <rPh sb="67" eb="69">
      <t>ジンコウ</t>
    </rPh>
    <rPh sb="69" eb="71">
      <t>ゲンショウ</t>
    </rPh>
    <rPh sb="72" eb="74">
      <t>ケンチョ</t>
    </rPh>
    <rPh sb="92" eb="94">
      <t>ハイスイ</t>
    </rPh>
    <rPh sb="94" eb="95">
      <t>リョウ</t>
    </rPh>
    <rPh sb="96" eb="98">
      <t>ゲンショウ</t>
    </rPh>
    <rPh sb="107" eb="109">
      <t>リョウキン</t>
    </rPh>
    <rPh sb="109" eb="111">
      <t>シュウニュウ</t>
    </rPh>
    <rPh sb="112" eb="114">
      <t>ゲンショウ</t>
    </rPh>
    <rPh sb="146" eb="148">
      <t>ヨクセイ</t>
    </rPh>
    <rPh sb="173" eb="175">
      <t>ケイヒ</t>
    </rPh>
    <rPh sb="175" eb="177">
      <t>カイシュウ</t>
    </rPh>
    <rPh sb="177" eb="178">
      <t>リツ</t>
    </rPh>
    <rPh sb="179" eb="181">
      <t>ゼンコク</t>
    </rPh>
    <rPh sb="183" eb="184">
      <t>オヨ</t>
    </rPh>
    <rPh sb="185" eb="187">
      <t>ルイジ</t>
    </rPh>
    <rPh sb="187" eb="189">
      <t>ダンタイ</t>
    </rPh>
    <rPh sb="189" eb="192">
      <t>ヘイキンチ</t>
    </rPh>
    <rPh sb="195" eb="196">
      <t>ワリ</t>
    </rPh>
    <rPh sb="196" eb="197">
      <t>ホド</t>
    </rPh>
    <rPh sb="197" eb="198">
      <t>タカ</t>
    </rPh>
    <rPh sb="199" eb="200">
      <t>アタイ</t>
    </rPh>
    <rPh sb="201" eb="203">
      <t>スイイ</t>
    </rPh>
    <rPh sb="247" eb="249">
      <t>オスイ</t>
    </rPh>
    <rPh sb="249" eb="251">
      <t>ショリ</t>
    </rPh>
    <rPh sb="251" eb="253">
      <t>ゲンカ</t>
    </rPh>
    <rPh sb="258" eb="259">
      <t>オヨ</t>
    </rPh>
    <rPh sb="268" eb="270">
      <t>ハンブン</t>
    </rPh>
    <rPh sb="270" eb="272">
      <t>テイド</t>
    </rPh>
    <rPh sb="276" eb="279">
      <t>コウリツテキ</t>
    </rPh>
    <rPh sb="280" eb="282">
      <t>オスイ</t>
    </rPh>
    <rPh sb="282" eb="284">
      <t>ショリ</t>
    </rPh>
    <rPh sb="285" eb="286">
      <t>オコナ</t>
    </rPh>
    <rPh sb="290" eb="292">
      <t>ジョウキョウ</t>
    </rPh>
    <rPh sb="298" eb="300">
      <t>シセツ</t>
    </rPh>
    <rPh sb="300" eb="303">
      <t>リヨウリツ</t>
    </rPh>
    <rPh sb="308" eb="309">
      <t>オヨ</t>
    </rPh>
    <rPh sb="319" eb="320">
      <t>タカ</t>
    </rPh>
    <rPh sb="321" eb="323">
      <t>ネンネン</t>
    </rPh>
    <rPh sb="323" eb="325">
      <t>ゾウカ</t>
    </rPh>
    <rPh sb="325" eb="327">
      <t>ケイコウ</t>
    </rPh>
    <rPh sb="335" eb="337">
      <t>テキセツ</t>
    </rPh>
    <rPh sb="338" eb="340">
      <t>シセツ</t>
    </rPh>
    <rPh sb="340" eb="342">
      <t>キボ</t>
    </rPh>
    <rPh sb="343" eb="345">
      <t>ウンエイ</t>
    </rPh>
    <rPh sb="351" eb="353">
      <t>ブンセキ</t>
    </rPh>
    <rPh sb="358" eb="361">
      <t>スイセンカ</t>
    </rPh>
    <rPh sb="361" eb="362">
      <t>リツ</t>
    </rPh>
    <rPh sb="367" eb="368">
      <t>オヨ</t>
    </rPh>
    <rPh sb="380" eb="381">
      <t>アタイ</t>
    </rPh>
    <rPh sb="382" eb="384">
      <t>スイイ</t>
    </rPh>
    <rPh sb="390" eb="392">
      <t>コンゴ</t>
    </rPh>
    <phoneticPr fontId="4"/>
  </si>
  <si>
    <t>　平成27年度末現在で4地区あるが、そのうち2地区の処理施設が21年、その他が15年と10年が経過している。20年以上経過している2地区の処理施設については、老朽化が顕著になってきている。また、20年に満たない地区においても、管渠の老朽化はあまり見られないが、処理施設の機械設備等の故障が多くなり、維持・修繕費用が年々増加し、機能強化対策が必要となっている。</t>
    <rPh sb="12" eb="14">
      <t>チク</t>
    </rPh>
    <rPh sb="23" eb="25">
      <t>チク</t>
    </rPh>
    <rPh sb="26" eb="28">
      <t>ショリ</t>
    </rPh>
    <rPh sb="28" eb="30">
      <t>シセツ</t>
    </rPh>
    <rPh sb="66" eb="68">
      <t>チク</t>
    </rPh>
    <rPh sb="69" eb="71">
      <t>ショリ</t>
    </rPh>
    <rPh sb="105" eb="107">
      <t>チク</t>
    </rPh>
    <rPh sb="113" eb="115">
      <t>カンキョ</t>
    </rPh>
    <rPh sb="116" eb="119">
      <t>ロウキュウカ</t>
    </rPh>
    <rPh sb="123" eb="124">
      <t>ミ</t>
    </rPh>
    <rPh sb="130" eb="132">
      <t>ショリ</t>
    </rPh>
    <rPh sb="132" eb="134">
      <t>シセツ</t>
    </rPh>
    <rPh sb="163" eb="165">
      <t>キノウ</t>
    </rPh>
    <rPh sb="165" eb="167">
      <t>キョウカ</t>
    </rPh>
    <rPh sb="167" eb="169">
      <t>タイサク</t>
    </rPh>
    <rPh sb="170" eb="172">
      <t>ヒツヨウ</t>
    </rPh>
    <phoneticPr fontId="4"/>
  </si>
  <si>
    <t xml:space="preserve">　佐野市の農業集落排水事業は、全国平均及び類似団体平均値と比較すると良好な経営状況と言える。
しかし、類似事業である公共下水道事業と比較すると、多くの面において厳しい状況と言わざるを得ない。
　事業の性質上、市街化調整区域であることから人口減少が顕著である。また、今後処理区域を拡大する計画もない。平成30年度に使用料改定を行う予定であるが、それによる料金収入の劇的な増加は見込まれない。
　今後は、処理施設の老朽化が進む地区から、既存の管渠を利用しつつ順次公共下水道に切り替え、維持・修繕費用の増加を抑制するとともに、近い将来に訪れる更新費用の発生を防止する。
</t>
    <rPh sb="1" eb="4">
      <t>サノシ</t>
    </rPh>
    <rPh sb="5" eb="7">
      <t>ノウギョウ</t>
    </rPh>
    <rPh sb="7" eb="9">
      <t>シュウラク</t>
    </rPh>
    <rPh sb="9" eb="11">
      <t>ハイスイ</t>
    </rPh>
    <rPh sb="11" eb="13">
      <t>ジギョウ</t>
    </rPh>
    <rPh sb="15" eb="17">
      <t>ゼンコク</t>
    </rPh>
    <rPh sb="17" eb="19">
      <t>ヘイキン</t>
    </rPh>
    <rPh sb="19" eb="20">
      <t>オヨ</t>
    </rPh>
    <rPh sb="21" eb="23">
      <t>ルイジ</t>
    </rPh>
    <rPh sb="23" eb="25">
      <t>ダンタイ</t>
    </rPh>
    <rPh sb="25" eb="28">
      <t>ヘイキンチ</t>
    </rPh>
    <rPh sb="29" eb="31">
      <t>ヒカク</t>
    </rPh>
    <rPh sb="34" eb="36">
      <t>リョウコウ</t>
    </rPh>
    <rPh sb="37" eb="39">
      <t>ケイエイ</t>
    </rPh>
    <rPh sb="39" eb="41">
      <t>ジョウキョウ</t>
    </rPh>
    <rPh sb="42" eb="43">
      <t>イ</t>
    </rPh>
    <rPh sb="51" eb="53">
      <t>ルイジ</t>
    </rPh>
    <rPh sb="53" eb="55">
      <t>ジギョウ</t>
    </rPh>
    <rPh sb="58" eb="60">
      <t>コウキョウ</t>
    </rPh>
    <rPh sb="60" eb="63">
      <t>ゲスイドウ</t>
    </rPh>
    <rPh sb="63" eb="65">
      <t>ジギョウ</t>
    </rPh>
    <rPh sb="66" eb="68">
      <t>ヒカク</t>
    </rPh>
    <rPh sb="72" eb="73">
      <t>オオ</t>
    </rPh>
    <rPh sb="75" eb="76">
      <t>メン</t>
    </rPh>
    <rPh sb="80" eb="81">
      <t>キビ</t>
    </rPh>
    <rPh sb="83" eb="85">
      <t>ジョウキョウ</t>
    </rPh>
    <rPh sb="86" eb="87">
      <t>イ</t>
    </rPh>
    <rPh sb="91" eb="92">
      <t>エ</t>
    </rPh>
    <rPh sb="97" eb="99">
      <t>ジギョウ</t>
    </rPh>
    <rPh sb="100" eb="103">
      <t>セイシツジョウ</t>
    </rPh>
    <rPh sb="104" eb="107">
      <t>シガイカ</t>
    </rPh>
    <rPh sb="107" eb="109">
      <t>チョウセイ</t>
    </rPh>
    <rPh sb="109" eb="111">
      <t>クイキ</t>
    </rPh>
    <rPh sb="118" eb="120">
      <t>ジンコウ</t>
    </rPh>
    <rPh sb="120" eb="122">
      <t>ゲンショウ</t>
    </rPh>
    <rPh sb="123" eb="125">
      <t>ケンチョ</t>
    </rPh>
    <rPh sb="132" eb="134">
      <t>コンゴ</t>
    </rPh>
    <rPh sb="134" eb="136">
      <t>ショリ</t>
    </rPh>
    <rPh sb="136" eb="138">
      <t>クイキ</t>
    </rPh>
    <rPh sb="139" eb="141">
      <t>カクダイ</t>
    </rPh>
    <rPh sb="143" eb="145">
      <t>ケイカク</t>
    </rPh>
    <rPh sb="181" eb="183">
      <t>ゲキテキ</t>
    </rPh>
    <rPh sb="187" eb="189">
      <t>ミコ</t>
    </rPh>
    <rPh sb="196" eb="198">
      <t>コンゴ</t>
    </rPh>
    <rPh sb="200" eb="202">
      <t>ショリ</t>
    </rPh>
    <rPh sb="202" eb="204">
      <t>シセツ</t>
    </rPh>
    <rPh sb="205" eb="208">
      <t>ロウキュウカ</t>
    </rPh>
    <rPh sb="209" eb="210">
      <t>スス</t>
    </rPh>
    <rPh sb="211" eb="213">
      <t>チク</t>
    </rPh>
    <rPh sb="216" eb="218">
      <t>キゾン</t>
    </rPh>
    <rPh sb="219" eb="221">
      <t>カンキョ</t>
    </rPh>
    <rPh sb="222" eb="224">
      <t>リヨウ</t>
    </rPh>
    <rPh sb="240" eb="242">
      <t>イジ</t>
    </rPh>
    <rPh sb="243" eb="245">
      <t>シュウゼン</t>
    </rPh>
    <rPh sb="245" eb="247">
      <t>ヒヨウ</t>
    </rPh>
    <rPh sb="248" eb="250">
      <t>ゾウカ</t>
    </rPh>
    <rPh sb="251" eb="253">
      <t>ヨクセイ</t>
    </rPh>
    <rPh sb="260" eb="261">
      <t>チカ</t>
    </rPh>
    <rPh sb="262" eb="264">
      <t>ショウライ</t>
    </rPh>
    <rPh sb="265" eb="266">
      <t>オトズ</t>
    </rPh>
    <rPh sb="268" eb="270">
      <t>コウシン</t>
    </rPh>
    <rPh sb="270" eb="272">
      <t>ヒヨウ</t>
    </rPh>
    <rPh sb="273" eb="275">
      <t>ハッセイ</t>
    </rPh>
    <rPh sb="276" eb="278">
      <t>ボウシ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</si>
</sst>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377264"/>
        <c:axId val="15137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1377264"/>
        <c:axId val="151377656"/>
      </c:lineChart>
      <c:dateAx>
        <c:axId val="151377264"/>
        <c:scaling>
          <c:orientation val="minMax"/>
        </c:scaling>
        <c:delete val="1"/>
        <c:axPos val="b"/>
        <c:numFmt formatCode="ge" sourceLinked="1"/>
        <c:majorTickMark val="none"/>
        <c:minorTickMark val="none"/>
        <c:tickLblPos val="none"/>
        <c:crossAx val="151377656"/>
        <c:crosses val="autoZero"/>
        <c:auto val="1"/>
        <c:lblOffset val="100"/>
        <c:baseTimeUnit val="years"/>
      </c:dateAx>
      <c:valAx>
        <c:axId val="15137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772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101.2</c:v>
                </c:pt>
                <c:pt idx="1">
                  <c:v>98.08</c:v>
                </c:pt>
                <c:pt idx="2">
                  <c:v>96.44</c:v>
                </c:pt>
                <c:pt idx="3">
                  <c:v>93.1</c:v>
                </c:pt>
                <c:pt idx="4">
                  <c:v>103.64</c:v>
                </c:pt>
              </c:numCache>
            </c:numRef>
          </c:val>
        </c:ser>
        <c:dLbls>
          <c:showLegendKey val="0"/>
          <c:showVal val="0"/>
          <c:showCatName val="0"/>
          <c:showSerName val="0"/>
          <c:showPercent val="0"/>
          <c:showBubbleSize val="0"/>
        </c:dLbls>
        <c:gapWidth val="150"/>
        <c:axId val="151378832"/>
        <c:axId val="15137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78832"/>
        <c:axId val="151379224"/>
      </c:lineChart>
      <c:dateAx>
        <c:axId val="151378832"/>
        <c:scaling>
          <c:orientation val="minMax"/>
        </c:scaling>
        <c:delete val="1"/>
        <c:axPos val="b"/>
        <c:numFmt formatCode="ge" sourceLinked="1"/>
        <c:majorTickMark val="none"/>
        <c:minorTickMark val="none"/>
        <c:tickLblPos val="none"/>
        <c:crossAx val="151379224"/>
        <c:crosses val="autoZero"/>
        <c:auto val="1"/>
        <c:lblOffset val="100"/>
        <c:baseTimeUnit val="years"/>
      </c:dateAx>
      <c:valAx>
        <c:axId val="15137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7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831920"/>
        <c:axId val="15283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31920"/>
        <c:axId val="152832312"/>
      </c:lineChart>
      <c:dateAx>
        <c:axId val="152831920"/>
        <c:scaling>
          <c:orientation val="minMax"/>
        </c:scaling>
        <c:delete val="1"/>
        <c:axPos val="b"/>
        <c:numFmt formatCode="ge" sourceLinked="1"/>
        <c:majorTickMark val="none"/>
        <c:minorTickMark val="none"/>
        <c:tickLblPos val="none"/>
        <c:crossAx val="152832312"/>
        <c:crosses val="autoZero"/>
        <c:auto val="1"/>
        <c:lblOffset val="100"/>
        <c:baseTimeUnit val="years"/>
      </c:dateAx>
      <c:valAx>
        <c:axId val="15283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3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833488"/>
        <c:axId val="15283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33488"/>
        <c:axId val="152833880"/>
      </c:lineChart>
      <c:dateAx>
        <c:axId val="152833488"/>
        <c:scaling>
          <c:orientation val="minMax"/>
        </c:scaling>
        <c:delete val="1"/>
        <c:axPos val="b"/>
        <c:numFmt formatCode="ge" sourceLinked="1"/>
        <c:majorTickMark val="none"/>
        <c:minorTickMark val="none"/>
        <c:tickLblPos val="none"/>
        <c:crossAx val="152833880"/>
        <c:crosses val="autoZero"/>
        <c:auto val="1"/>
        <c:lblOffset val="100"/>
        <c:baseTimeUnit val="years"/>
      </c:dateAx>
      <c:valAx>
        <c:axId val="15283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3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905832"/>
        <c:axId val="15290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05832"/>
        <c:axId val="152906224"/>
      </c:lineChart>
      <c:dateAx>
        <c:axId val="152905832"/>
        <c:scaling>
          <c:orientation val="minMax"/>
        </c:scaling>
        <c:delete val="1"/>
        <c:axPos val="b"/>
        <c:numFmt formatCode="ge" sourceLinked="1"/>
        <c:majorTickMark val="none"/>
        <c:minorTickMark val="none"/>
        <c:tickLblPos val="none"/>
        <c:crossAx val="152906224"/>
        <c:crosses val="autoZero"/>
        <c:auto val="1"/>
        <c:lblOffset val="100"/>
        <c:baseTimeUnit val="years"/>
      </c:dateAx>
      <c:valAx>
        <c:axId val="15290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0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907792"/>
        <c:axId val="15290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07792"/>
        <c:axId val="152908184"/>
      </c:lineChart>
      <c:dateAx>
        <c:axId val="152907792"/>
        <c:scaling>
          <c:orientation val="minMax"/>
        </c:scaling>
        <c:delete val="1"/>
        <c:axPos val="b"/>
        <c:numFmt formatCode="ge" sourceLinked="1"/>
        <c:majorTickMark val="none"/>
        <c:minorTickMark val="none"/>
        <c:tickLblPos val="none"/>
        <c:crossAx val="152908184"/>
        <c:crosses val="autoZero"/>
        <c:auto val="1"/>
        <c:lblOffset val="100"/>
        <c:baseTimeUnit val="years"/>
      </c:dateAx>
      <c:valAx>
        <c:axId val="15290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0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905440"/>
        <c:axId val="15290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52905440"/>
        <c:axId val="152905048"/>
      </c:lineChart>
      <c:dateAx>
        <c:axId val="152905440"/>
        <c:scaling>
          <c:orientation val="minMax"/>
        </c:scaling>
        <c:delete val="1"/>
        <c:axPos val="b"/>
        <c:numFmt formatCode="ge" sourceLinked="1"/>
        <c:majorTickMark val="none"/>
        <c:minorTickMark val="none"/>
        <c:tickLblPos val="none"/>
        <c:crossAx val="152905048"/>
        <c:crosses val="autoZero"/>
        <c:auto val="1"/>
        <c:lblOffset val="100"/>
        <c:baseTimeUnit val="years"/>
      </c:dateAx>
      <c:valAx>
        <c:axId val="15290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68.349999999999994</c:v>
                </c:pt>
                <c:pt idx="1">
                  <c:v>73.260000000000005</c:v>
                </c:pt>
                <c:pt idx="2">
                  <c:v>76.36</c:v>
                </c:pt>
                <c:pt idx="3">
                  <c:v>68.5</c:v>
                </c:pt>
                <c:pt idx="4">
                  <c:v>67.239999999999995</c:v>
                </c:pt>
              </c:numCache>
            </c:numRef>
          </c:val>
        </c:ser>
        <c:dLbls>
          <c:showLegendKey val="0"/>
          <c:showVal val="0"/>
          <c:showCatName val="0"/>
          <c:showSerName val="0"/>
          <c:showPercent val="0"/>
          <c:showBubbleSize val="0"/>
        </c:dLbls>
        <c:gapWidth val="150"/>
        <c:axId val="153281280"/>
        <c:axId val="15328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3281280"/>
        <c:axId val="153281672"/>
      </c:lineChart>
      <c:dateAx>
        <c:axId val="153281280"/>
        <c:scaling>
          <c:orientation val="minMax"/>
        </c:scaling>
        <c:delete val="1"/>
        <c:axPos val="b"/>
        <c:numFmt formatCode="ge" sourceLinked="1"/>
        <c:majorTickMark val="none"/>
        <c:minorTickMark val="none"/>
        <c:tickLblPos val="none"/>
        <c:crossAx val="153281672"/>
        <c:crosses val="autoZero"/>
        <c:auto val="1"/>
        <c:lblOffset val="100"/>
        <c:baseTimeUnit val="years"/>
      </c:dateAx>
      <c:valAx>
        <c:axId val="15328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169.5</c:v>
                </c:pt>
                <c:pt idx="1">
                  <c:v>158.97999999999999</c:v>
                </c:pt>
                <c:pt idx="2">
                  <c:v>153.71</c:v>
                </c:pt>
                <c:pt idx="3">
                  <c:v>174.78</c:v>
                </c:pt>
                <c:pt idx="4">
                  <c:v>179.27</c:v>
                </c:pt>
              </c:numCache>
            </c:numRef>
          </c:val>
        </c:ser>
        <c:dLbls>
          <c:showLegendKey val="0"/>
          <c:showVal val="0"/>
          <c:showCatName val="0"/>
          <c:showSerName val="0"/>
          <c:showPercent val="0"/>
          <c:showBubbleSize val="0"/>
        </c:dLbls>
        <c:gapWidth val="150"/>
        <c:axId val="152907400"/>
        <c:axId val="1532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2907400"/>
        <c:axId val="153282848"/>
      </c:lineChart>
      <c:dateAx>
        <c:axId val="152907400"/>
        <c:scaling>
          <c:orientation val="minMax"/>
        </c:scaling>
        <c:delete val="1"/>
        <c:axPos val="b"/>
        <c:numFmt formatCode="ge" sourceLinked="1"/>
        <c:majorTickMark val="none"/>
        <c:minorTickMark val="none"/>
        <c:tickLblPos val="none"/>
        <c:crossAx val="153282848"/>
        <c:crosses val="autoZero"/>
        <c:auto val="1"/>
        <c:lblOffset val="100"/>
        <c:baseTimeUnit val="years"/>
      </c:dateAx>
      <c:valAx>
        <c:axId val="1532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0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58.44</c:v>
                </c:pt>
                <c:pt idx="1">
                  <c:v>63.17</c:v>
                </c:pt>
                <c:pt idx="2">
                  <c:v>68.83</c:v>
                </c:pt>
                <c:pt idx="3">
                  <c:v>70.44</c:v>
                </c:pt>
                <c:pt idx="4">
                  <c:v>76.69</c:v>
                </c:pt>
              </c:numCache>
            </c:numRef>
          </c:val>
        </c:ser>
        <c:dLbls>
          <c:showLegendKey val="0"/>
          <c:showVal val="0"/>
          <c:showCatName val="0"/>
          <c:showSerName val="0"/>
          <c:showPercent val="0"/>
          <c:showBubbleSize val="0"/>
        </c:dLbls>
        <c:gapWidth val="150"/>
        <c:axId val="152835448"/>
        <c:axId val="15283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2835448"/>
        <c:axId val="152835056"/>
      </c:lineChart>
      <c:dateAx>
        <c:axId val="152835448"/>
        <c:scaling>
          <c:orientation val="minMax"/>
        </c:scaling>
        <c:delete val="1"/>
        <c:axPos val="b"/>
        <c:numFmt formatCode="ge" sourceLinked="1"/>
        <c:majorTickMark val="none"/>
        <c:minorTickMark val="none"/>
        <c:tickLblPos val="none"/>
        <c:crossAx val="152835056"/>
        <c:crosses val="autoZero"/>
        <c:auto val="1"/>
        <c:lblOffset val="100"/>
        <c:baseTimeUnit val="years"/>
      </c:dateAx>
      <c:valAx>
        <c:axId val="15283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3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85.92</c:v>
                </c:pt>
                <c:pt idx="1">
                  <c:v>86.79</c:v>
                </c:pt>
                <c:pt idx="2">
                  <c:v>86.85</c:v>
                </c:pt>
                <c:pt idx="3">
                  <c:v>86.48</c:v>
                </c:pt>
                <c:pt idx="4">
                  <c:v>87.15</c:v>
                </c:pt>
              </c:numCache>
            </c:numRef>
          </c:val>
        </c:ser>
        <c:dLbls>
          <c:showLegendKey val="0"/>
          <c:showVal val="0"/>
          <c:showCatName val="0"/>
          <c:showSerName val="0"/>
          <c:showPercent val="0"/>
          <c:showBubbleSize val="0"/>
        </c:dLbls>
        <c:gapWidth val="150"/>
        <c:axId val="153333968"/>
        <c:axId val="15333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3333968"/>
        <c:axId val="153334360"/>
      </c:lineChart>
      <c:dateAx>
        <c:axId val="153333968"/>
        <c:scaling>
          <c:orientation val="minMax"/>
        </c:scaling>
        <c:delete val="1"/>
        <c:axPos val="b"/>
        <c:numFmt formatCode="ge" sourceLinked="1"/>
        <c:majorTickMark val="none"/>
        <c:minorTickMark val="none"/>
        <c:tickLblPos val="none"/>
        <c:crossAx val="153334360"/>
        <c:crosses val="autoZero"/>
        <c:auto val="1"/>
        <c:lblOffset val="100"/>
        <c:baseTimeUnit val="years"/>
      </c:dateAx>
      <c:valAx>
        <c:axId val="15333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3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佐野市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121183</v>
      </c>
      <c r="AM8" s="47"/>
      <c r="AN8" s="47"/>
      <c r="AO8" s="47"/>
      <c r="AP8" s="47"/>
      <c r="AQ8" s="47"/>
      <c r="AR8" s="47"/>
      <c r="AS8" s="47"/>
      <c r="AT8" s="43">
        <f>データ!S6</f>
        <v>356.04</v>
      </c>
      <c r="AU8" s="43"/>
      <c r="AV8" s="43"/>
      <c r="AW8" s="43"/>
      <c r="AX8" s="43"/>
      <c r="AY8" s="43"/>
      <c r="AZ8" s="43"/>
      <c r="BA8" s="43"/>
      <c r="BB8" s="43">
        <f>データ!T6</f>
        <v>340.36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3.44</v>
      </c>
      <c r="Q10" s="43"/>
      <c r="R10" s="43"/>
      <c r="S10" s="43"/>
      <c r="T10" s="43"/>
      <c r="U10" s="43"/>
      <c r="V10" s="43"/>
      <c r="W10" s="43">
        <f>データ!P6</f>
        <v>69.59</v>
      </c>
      <c r="X10" s="43"/>
      <c r="Y10" s="43"/>
      <c r="Z10" s="43"/>
      <c r="AA10" s="43"/>
      <c r="AB10" s="43"/>
      <c r="AC10" s="43"/>
      <c r="AD10" s="47">
        <f>データ!Q6</f>
        <v>2160</v>
      </c>
      <c r="AE10" s="47"/>
      <c r="AF10" s="47"/>
      <c r="AG10" s="47"/>
      <c r="AH10" s="47"/>
      <c r="AI10" s="47"/>
      <c r="AJ10" s="47"/>
      <c r="AK10" s="2"/>
      <c r="AL10" s="47">
        <f>データ!U6</f>
        <v>4149</v>
      </c>
      <c r="AM10" s="47"/>
      <c r="AN10" s="47"/>
      <c r="AO10" s="47"/>
      <c r="AP10" s="47"/>
      <c r="AQ10" s="47"/>
      <c r="AR10" s="47"/>
      <c r="AS10" s="47"/>
      <c r="AT10" s="43">
        <f>データ!V6</f>
        <v>1.92</v>
      </c>
      <c r="AU10" s="43"/>
      <c r="AV10" s="43"/>
      <c r="AW10" s="43"/>
      <c r="AX10" s="43"/>
      <c r="AY10" s="43"/>
      <c r="AZ10" s="43"/>
      <c r="BA10" s="43"/>
      <c r="BB10" s="43">
        <f>データ!W6</f>
        <v>2160.94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92045</v>
      </c>
      <c r="D6" s="31">
        <f t="shared" si="3"/>
        <v>47</v>
      </c>
      <c r="E6" s="31">
        <f t="shared" si="3"/>
        <v>17</v>
      </c>
      <c r="F6" s="31">
        <f t="shared" si="3"/>
        <v>5</v>
      </c>
      <c r="G6" s="31">
        <f t="shared" si="3"/>
        <v>0</v>
      </c>
      <c r="H6" s="31" t="str">
        <f t="shared" si="3"/>
        <v>栃木県　佐野市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3.44</v>
      </c>
      <c r="P6" s="32">
        <f t="shared" si="3"/>
        <v>69.59</v>
      </c>
      <c r="Q6" s="32">
        <f t="shared" si="3"/>
        <v>2160</v>
      </c>
      <c r="R6" s="32">
        <f t="shared" si="3"/>
        <v>121183</v>
      </c>
      <c r="S6" s="32">
        <f t="shared" si="3"/>
        <v>356.04</v>
      </c>
      <c r="T6" s="32">
        <f t="shared" si="3"/>
        <v>340.36</v>
      </c>
      <c r="U6" s="32">
        <f t="shared" si="3"/>
        <v>4149</v>
      </c>
      <c r="V6" s="32">
        <f t="shared" si="3"/>
        <v>1.92</v>
      </c>
      <c r="W6" s="32">
        <f t="shared" si="3"/>
        <v>2160.94</v>
      </c>
      <c r="X6" s="33">
        <f>IF(X7="",NA(),X7)</f>
        <v>101.2</v>
      </c>
      <c r="Y6" s="33">
        <f t="shared" ref="Y6:AG6" si="4">IF(Y7="",NA(),Y7)</f>
        <v>98.08</v>
      </c>
      <c r="Z6" s="33">
        <f t="shared" si="4"/>
        <v>96.44</v>
      </c>
      <c r="AA6" s="33">
        <f t="shared" si="4"/>
        <v>93.1</v>
      </c>
      <c r="AB6" s="33">
        <f t="shared" si="4"/>
        <v>103.64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68.349999999999994</v>
      </c>
      <c r="BQ6" s="33">
        <f t="shared" ref="BQ6:BY6" si="8">IF(BQ7="",NA(),BQ7)</f>
        <v>73.260000000000005</v>
      </c>
      <c r="BR6" s="33">
        <f t="shared" si="8"/>
        <v>76.36</v>
      </c>
      <c r="BS6" s="33">
        <f t="shared" si="8"/>
        <v>68.5</v>
      </c>
      <c r="BT6" s="33">
        <f t="shared" si="8"/>
        <v>67.239999999999995</v>
      </c>
      <c r="BU6" s="33">
        <f t="shared" si="8"/>
        <v>51.56</v>
      </c>
      <c r="BV6" s="33">
        <f t="shared" si="8"/>
        <v>51.03</v>
      </c>
      <c r="BW6" s="33">
        <f t="shared" si="8"/>
        <v>50.9</v>
      </c>
      <c r="BX6" s="33">
        <f t="shared" si="8"/>
        <v>50.82</v>
      </c>
      <c r="BY6" s="33">
        <f t="shared" si="8"/>
        <v>52.19</v>
      </c>
      <c r="BZ6" s="32" t="str">
        <f>IF(BZ7="","",IF(BZ7="-","【-】","【"&amp;SUBSTITUTE(TEXT(BZ7,"#,##0.00"),"-","△")&amp;"】"))</f>
        <v>【52.78】</v>
      </c>
      <c r="CA6" s="33">
        <f>IF(CA7="",NA(),CA7)</f>
        <v>169.5</v>
      </c>
      <c r="CB6" s="33">
        <f t="shared" ref="CB6:CJ6" si="9">IF(CB7="",NA(),CB7)</f>
        <v>158.97999999999999</v>
      </c>
      <c r="CC6" s="33">
        <f t="shared" si="9"/>
        <v>153.71</v>
      </c>
      <c r="CD6" s="33">
        <f t="shared" si="9"/>
        <v>174.78</v>
      </c>
      <c r="CE6" s="33">
        <f t="shared" si="9"/>
        <v>179.27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58.44</v>
      </c>
      <c r="CM6" s="33">
        <f t="shared" ref="CM6:CU6" si="10">IF(CM7="",NA(),CM7)</f>
        <v>63.17</v>
      </c>
      <c r="CN6" s="33">
        <f t="shared" si="10"/>
        <v>68.83</v>
      </c>
      <c r="CO6" s="33">
        <f t="shared" si="10"/>
        <v>70.44</v>
      </c>
      <c r="CP6" s="33">
        <f t="shared" si="10"/>
        <v>76.69</v>
      </c>
      <c r="CQ6" s="33">
        <f t="shared" si="10"/>
        <v>55.2</v>
      </c>
      <c r="CR6" s="33">
        <f t="shared" si="10"/>
        <v>54.74</v>
      </c>
      <c r="CS6" s="33">
        <f t="shared" si="10"/>
        <v>53.78</v>
      </c>
      <c r="CT6" s="33">
        <f t="shared" si="10"/>
        <v>53.24</v>
      </c>
      <c r="CU6" s="33">
        <f t="shared" si="10"/>
        <v>52.31</v>
      </c>
      <c r="CV6" s="32" t="str">
        <f>IF(CV7="","",IF(CV7="-","【-】","【"&amp;SUBSTITUTE(TEXT(CV7,"#,##0.00"),"-","△")&amp;"】"))</f>
        <v>【52.74】</v>
      </c>
      <c r="CW6" s="33">
        <f>IF(CW7="",NA(),CW7)</f>
        <v>85.92</v>
      </c>
      <c r="CX6" s="33">
        <f t="shared" ref="CX6:DF6" si="11">IF(CX7="",NA(),CX7)</f>
        <v>86.79</v>
      </c>
      <c r="CY6" s="33">
        <f t="shared" si="11"/>
        <v>86.85</v>
      </c>
      <c r="CZ6" s="33">
        <f t="shared" si="11"/>
        <v>86.48</v>
      </c>
      <c r="DA6" s="33">
        <f t="shared" si="11"/>
        <v>87.15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92045</v>
      </c>
      <c r="D7" s="35">
        <v>47</v>
      </c>
      <c r="E7" s="35">
        <v>17</v>
      </c>
      <c r="F7" s="35">
        <v>5</v>
      </c>
      <c r="G7" s="35">
        <v>0</v>
      </c>
      <c r="H7" s="35" t="s">
        <v>96</v>
      </c>
      <c r="I7" s="35" t="s">
        <v>97</v>
      </c>
      <c r="J7" s="35" t="s">
        <v>98</v>
      </c>
      <c r="K7" s="35" t="s">
        <v>99</v>
      </c>
      <c r="L7" s="35" t="s">
        <v>100</v>
      </c>
      <c r="M7" s="36" t="s">
        <v>101</v>
      </c>
      <c r="N7" s="36" t="s">
        <v>102</v>
      </c>
      <c r="O7" s="36">
        <v>3.44</v>
      </c>
      <c r="P7" s="36">
        <v>69.59</v>
      </c>
      <c r="Q7" s="36">
        <v>2160</v>
      </c>
      <c r="R7" s="36">
        <v>121183</v>
      </c>
      <c r="S7" s="36">
        <v>356.04</v>
      </c>
      <c r="T7" s="36">
        <v>340.36</v>
      </c>
      <c r="U7" s="36">
        <v>4149</v>
      </c>
      <c r="V7" s="36">
        <v>1.92</v>
      </c>
      <c r="W7" s="36">
        <v>2160.94</v>
      </c>
      <c r="X7" s="36">
        <v>101.2</v>
      </c>
      <c r="Y7" s="36">
        <v>98.08</v>
      </c>
      <c r="Z7" s="36">
        <v>96.44</v>
      </c>
      <c r="AA7" s="36">
        <v>93.1</v>
      </c>
      <c r="AB7" s="36">
        <v>103.64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68.349999999999994</v>
      </c>
      <c r="BQ7" s="36">
        <v>73.260000000000005</v>
      </c>
      <c r="BR7" s="36">
        <v>76.36</v>
      </c>
      <c r="BS7" s="36">
        <v>68.5</v>
      </c>
      <c r="BT7" s="36">
        <v>67.239999999999995</v>
      </c>
      <c r="BU7" s="36">
        <v>51.56</v>
      </c>
      <c r="BV7" s="36">
        <v>51.03</v>
      </c>
      <c r="BW7" s="36">
        <v>50.9</v>
      </c>
      <c r="BX7" s="36">
        <v>50.82</v>
      </c>
      <c r="BY7" s="36">
        <v>52.19</v>
      </c>
      <c r="BZ7" s="36">
        <v>52.78</v>
      </c>
      <c r="CA7" s="36">
        <v>169.5</v>
      </c>
      <c r="CB7" s="36">
        <v>158.97999999999999</v>
      </c>
      <c r="CC7" s="36">
        <v>153.71</v>
      </c>
      <c r="CD7" s="36">
        <v>174.78</v>
      </c>
      <c r="CE7" s="36">
        <v>179.27</v>
      </c>
      <c r="CF7" s="36">
        <v>283.26</v>
      </c>
      <c r="CG7" s="36">
        <v>289.60000000000002</v>
      </c>
      <c r="CH7" s="36">
        <v>293.27</v>
      </c>
      <c r="CI7" s="36">
        <v>300.52</v>
      </c>
      <c r="CJ7" s="36">
        <v>296.14</v>
      </c>
      <c r="CK7" s="36">
        <v>289.81</v>
      </c>
      <c r="CL7" s="36">
        <v>58.44</v>
      </c>
      <c r="CM7" s="36">
        <v>63.17</v>
      </c>
      <c r="CN7" s="36">
        <v>68.83</v>
      </c>
      <c r="CO7" s="36">
        <v>70.44</v>
      </c>
      <c r="CP7" s="36">
        <v>76.69</v>
      </c>
      <c r="CQ7" s="36">
        <v>55.2</v>
      </c>
      <c r="CR7" s="36">
        <v>54.74</v>
      </c>
      <c r="CS7" s="36">
        <v>53.78</v>
      </c>
      <c r="CT7" s="36">
        <v>53.24</v>
      </c>
      <c r="CU7" s="36">
        <v>52.31</v>
      </c>
      <c r="CV7" s="36">
        <v>52.74</v>
      </c>
      <c r="CW7" s="36">
        <v>85.92</v>
      </c>
      <c r="CX7" s="36">
        <v>86.79</v>
      </c>
      <c r="CY7" s="36">
        <v>86.85</v>
      </c>
      <c r="CZ7" s="36">
        <v>86.48</v>
      </c>
      <c r="DA7" s="36">
        <v>87.15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2017-02-08T03:08:36Z</dcterms:created>
  <dcterms:modified xsi:type="dcterms:W3CDTF">2017-02-17T05:10:56Z</dcterms:modified>
  <cp:category/>
</cp:coreProperties>
</file>