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<sst xmlns="http://schemas.openxmlformats.org/spreadsheetml/2006/main" count="217" uniqueCount="107">
  <si>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</si>
  <si>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</si>
  <si>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</si>
  <si>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</si>
  <si>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</si>
  <si>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</si>
  <si>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</si>
  <si>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</si>
  <si>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</si>
  <si>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</si>
  <si>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</si>
  <si>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</si>
  <si>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</si>
  <si>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</si>
  <si>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</si>
  <si>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</si>
  <si>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</si>
  <si>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</si>
  <si>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</si>
  <si>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</si>
  <si>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</si>
  <si>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</si>
  <si>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</si>
  <si>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</si>
  <si>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</si>
  <si>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</si>
  <si>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</si>
  <si>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</si>
  <si>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</si>
  <si>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</si>
  <si>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</si>
  <si>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</si>
  <si>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</si>
  <si>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</si>
  <si>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</si>
  <si>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</si>
  <si>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</si>
  <si>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</si>
  <si>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</si>
  <si>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</si>
  <si>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</si>
  <si>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</si>
  <si>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</si>
  <si>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</si>
  <si>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</si>
  <si>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</si>
  <si>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</si>
  <si>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</si>
  <si>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</si>
  <si>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</si>
  <si>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</si>
  <si>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</si>
  <si>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</si>
  <si>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</si>
  <si>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</si>
  <si>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</si>
  <si>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</si>
  <si>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</si>
  <si>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</si>
  <si>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</si>
  <si>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</si>
  <si>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</si>
  <si>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</si>
  <si>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</si>
  <si>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</si>
  <si>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</si>
  <si>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</si>
  <si>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</si>
  <si>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</si>
  <si>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</si>
  <si>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</si>
  <si>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</si>
  <si>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</si>
  <si>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</si>
  <si>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</si>
  <si>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</si>
  <si>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</si>
  <si>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</si>
  <si>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</si>
  <si>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</si>
  <si>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</si>
  <si>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</si>
  <si>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</si>
  <si>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</si>
  <si>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</si>
  <si>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</si>
  <si>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</si>
  <si>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</si>
  <si>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</si>
  <si>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</si>
  <si>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</si>
  <si>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</si>
  <si>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</si>
  <si>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</si>
  <si>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</si>
  <si>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</si>
  <si>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</si>
  <si>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</si>
  <si>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</si>
  <si>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</si>
  <si>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</si>
  <si>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</si>
  <si>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</si>
  <si>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</si>
  <si>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経常収支比率及び料金回収率については、いずれも100％を超え、平均値を上回る水準を維持しており、単年度の収支で見れば経営の健全性・効率性に問題はないと考えられる。
一方、老朽化の状況について、管路経年化率が明らかな上昇傾向を示している一方、管路更新率が1％未満の低い水準にとどまっており、更新ペースが老朽化の進行に追いついていない状況である。
管路の老朽化は、有収率の低下や水道水の安定供給に対するリスクに直結するものであるため、更新のスピードアップが必要である。
</t>
    <rPh sb="0" eb="2">
      <t>ケイジョウ</t>
    </rPh>
    <rPh sb="2" eb="4">
      <t>シュウシ</t>
    </rPh>
    <rPh sb="4" eb="6">
      <t>ヒリツ</t>
    </rPh>
    <rPh sb="6" eb="7">
      <t>オヨ</t>
    </rPh>
    <rPh sb="8" eb="10">
      <t>リョウキン</t>
    </rPh>
    <rPh sb="10" eb="12">
      <t>カイシュウ</t>
    </rPh>
    <rPh sb="12" eb="13">
      <t>リツ</t>
    </rPh>
    <rPh sb="28" eb="29">
      <t>コ</t>
    </rPh>
    <rPh sb="31" eb="34">
      <t>ヘイキンチ</t>
    </rPh>
    <rPh sb="35" eb="37">
      <t>ウワマワ</t>
    </rPh>
    <rPh sb="38" eb="40">
      <t>スイジュン</t>
    </rPh>
    <rPh sb="41" eb="43">
      <t>イジ</t>
    </rPh>
    <rPh sb="48" eb="51">
      <t>タンネンド</t>
    </rPh>
    <rPh sb="52" eb="54">
      <t>シュウシ</t>
    </rPh>
    <rPh sb="55" eb="56">
      <t>ミ</t>
    </rPh>
    <rPh sb="58" eb="60">
      <t>ケイエイ</t>
    </rPh>
    <rPh sb="61" eb="64">
      <t>ケンゼンセイ</t>
    </rPh>
    <rPh sb="65" eb="68">
      <t>コウリツセイ</t>
    </rPh>
    <rPh sb="69" eb="71">
      <t>モンダイ</t>
    </rPh>
    <rPh sb="75" eb="76">
      <t>カンガ</t>
    </rPh>
    <rPh sb="82" eb="84">
      <t>イッポウ</t>
    </rPh>
    <rPh sb="85" eb="88">
      <t>ロウキュウカ</t>
    </rPh>
    <rPh sb="89" eb="91">
      <t>ジョウキョウ</t>
    </rPh>
    <rPh sb="96" eb="98">
      <t>カンロ</t>
    </rPh>
    <rPh sb="101" eb="102">
      <t>リツ</t>
    </rPh>
    <rPh sb="103" eb="104">
      <t>アキ</t>
    </rPh>
    <rPh sb="107" eb="109">
      <t>ジョウショウ</t>
    </rPh>
    <rPh sb="109" eb="111">
      <t>ケイコウ</t>
    </rPh>
    <rPh sb="112" eb="113">
      <t>シメ</t>
    </rPh>
    <rPh sb="117" eb="119">
      <t>イッポウ</t>
    </rPh>
    <rPh sb="120" eb="122">
      <t>カンロ</t>
    </rPh>
    <rPh sb="122" eb="124">
      <t>コウシン</t>
    </rPh>
    <rPh sb="124" eb="125">
      <t>リツ</t>
    </rPh>
    <rPh sb="128" eb="130">
      <t>ミマン</t>
    </rPh>
    <rPh sb="131" eb="132">
      <t>ヒク</t>
    </rPh>
    <rPh sb="133" eb="135">
      <t>スイジュン</t>
    </rPh>
    <rPh sb="144" eb="146">
      <t>コウシン</t>
    </rPh>
    <rPh sb="150" eb="153">
      <t>ロウキュウカ</t>
    </rPh>
    <rPh sb="154" eb="156">
      <t>シンコウ</t>
    </rPh>
    <rPh sb="157" eb="158">
      <t>オ</t>
    </rPh>
    <rPh sb="165" eb="167">
      <t>ジョウキョウ</t>
    </rPh>
    <rPh sb="172" eb="174">
      <t>カンロ</t>
    </rPh>
    <rPh sb="175" eb="178">
      <t>ロウキュウカ</t>
    </rPh>
    <rPh sb="180" eb="182">
      <t>ユウシュウ</t>
    </rPh>
    <rPh sb="182" eb="183">
      <t>リツ</t>
    </rPh>
    <rPh sb="184" eb="186">
      <t>テイカ</t>
    </rPh>
    <rPh sb="187" eb="189">
      <t>スイドウ</t>
    </rPh>
    <rPh sb="189" eb="190">
      <t>スイ</t>
    </rPh>
    <rPh sb="191" eb="193">
      <t>アンテイ</t>
    </rPh>
    <rPh sb="193" eb="195">
      <t>キョウキュウ</t>
    </rPh>
    <rPh sb="196" eb="197">
      <t>タイ</t>
    </rPh>
    <rPh sb="203" eb="205">
      <t>チョッケツ</t>
    </rPh>
    <rPh sb="215" eb="217">
      <t>コウシン</t>
    </rPh>
    <rPh sb="226" eb="228">
      <t>ヒツヨウ</t>
    </rPh>
    <phoneticPr fontId="4"/>
  </si>
  <si>
    <t xml:space="preserve">経常収支比率について、H27は133.61％であり、H26の128.74％と比べ4.87％向上した。
その要因は、給水収益はH26の1,170,119千円からH27には1,166,357千円と3,762千円減少したものの、経常費用をH26の1,019,370千円から、H27には985,714千円と33,656千円削減したことによるものである。
経営の健全性を維持するため、今後も継続して費用の削減に努める必要がある。
流動比率についても、H26の631.65％から、H27は643.39％と11.74％向上しており、平均値の346.59％を大幅に上回る水準を維持している。
企業債残高対給水収益比率について、平均値はH23から減少傾向が続いているが、本市では300％付近で推移している。当該指標は、料金水準と投資規模が影響する項目であるため、水道施設や管路の更新投資に対する世代間負担の公平化の観点から、一定水準を維持することが必要と考えられる。
料金回収率及び給水原価、施設利用率については、平均値に比べ良好な数値を維持している。
一方、有収率については、平均値を下回る状況が続いており、より一層の漏水防止対策が必要な状況である。
</t>
    <rPh sb="0" eb="2">
      <t>ケイジョウ</t>
    </rPh>
    <rPh sb="2" eb="4">
      <t>シュウシ</t>
    </rPh>
    <rPh sb="4" eb="6">
      <t>ヒリツ</t>
    </rPh>
    <rPh sb="38" eb="39">
      <t>クラ</t>
    </rPh>
    <rPh sb="45" eb="47">
      <t>コウジョウ</t>
    </rPh>
    <rPh sb="53" eb="55">
      <t>ヨウイン</t>
    </rPh>
    <rPh sb="157" eb="159">
      <t>サクゲン</t>
    </rPh>
    <rPh sb="173" eb="175">
      <t>ケイエイ</t>
    </rPh>
    <rPh sb="176" eb="179">
      <t>ケンゼンセイ</t>
    </rPh>
    <rPh sb="180" eb="182">
      <t>イジ</t>
    </rPh>
    <rPh sb="187" eb="189">
      <t>コンゴ</t>
    </rPh>
    <rPh sb="190" eb="192">
      <t>ケイゾク</t>
    </rPh>
    <rPh sb="194" eb="196">
      <t>ヒヨウ</t>
    </rPh>
    <rPh sb="197" eb="199">
      <t>サクゲン</t>
    </rPh>
    <rPh sb="200" eb="201">
      <t>ツト</t>
    </rPh>
    <rPh sb="203" eb="205">
      <t>ヒツヨウ</t>
    </rPh>
    <rPh sb="210" eb="212">
      <t>リュウドウ</t>
    </rPh>
    <rPh sb="212" eb="214">
      <t>ヒリツ</t>
    </rPh>
    <rPh sb="252" eb="254">
      <t>コウジョウ</t>
    </rPh>
    <rPh sb="259" eb="262">
      <t>ヘイキンチ</t>
    </rPh>
    <rPh sb="271" eb="273">
      <t>オオハバ</t>
    </rPh>
    <rPh sb="274" eb="276">
      <t>ウワマワ</t>
    </rPh>
    <rPh sb="277" eb="279">
      <t>スイジュン</t>
    </rPh>
    <rPh sb="280" eb="282">
      <t>イジ</t>
    </rPh>
    <rPh sb="288" eb="290">
      <t>キギョウ</t>
    </rPh>
    <rPh sb="290" eb="291">
      <t>サイ</t>
    </rPh>
    <rPh sb="291" eb="293">
      <t>ザンダカ</t>
    </rPh>
    <rPh sb="293" eb="294">
      <t>タイ</t>
    </rPh>
    <rPh sb="294" eb="296">
      <t>キュウスイ</t>
    </rPh>
    <rPh sb="296" eb="298">
      <t>シュウエキ</t>
    </rPh>
    <rPh sb="298" eb="300">
      <t>ヒリツ</t>
    </rPh>
    <rPh sb="305" eb="308">
      <t>ヘイキンチ</t>
    </rPh>
    <rPh sb="314" eb="316">
      <t>ゲンショウ</t>
    </rPh>
    <rPh sb="316" eb="318">
      <t>ケイコウ</t>
    </rPh>
    <rPh sb="319" eb="320">
      <t>ツヅ</t>
    </rPh>
    <rPh sb="326" eb="327">
      <t>ホン</t>
    </rPh>
    <rPh sb="327" eb="328">
      <t>シ</t>
    </rPh>
    <rPh sb="334" eb="336">
      <t>フキン</t>
    </rPh>
    <rPh sb="337" eb="339">
      <t>スイイ</t>
    </rPh>
    <rPh sb="344" eb="346">
      <t>トウガイ</t>
    </rPh>
    <rPh sb="346" eb="348">
      <t>シヒョウ</t>
    </rPh>
    <rPh sb="350" eb="352">
      <t>リョウキン</t>
    </rPh>
    <rPh sb="352" eb="354">
      <t>スイジュン</t>
    </rPh>
    <rPh sb="355" eb="357">
      <t>トウシ</t>
    </rPh>
    <rPh sb="357" eb="359">
      <t>キボ</t>
    </rPh>
    <rPh sb="360" eb="362">
      <t>エイキョウ</t>
    </rPh>
    <rPh sb="364" eb="366">
      <t>コウモク</t>
    </rPh>
    <rPh sb="398" eb="400">
      <t>カンテン</t>
    </rPh>
    <rPh sb="403" eb="405">
      <t>イッテイ</t>
    </rPh>
    <rPh sb="405" eb="407">
      <t>スイジュン</t>
    </rPh>
    <rPh sb="408" eb="410">
      <t>イジ</t>
    </rPh>
    <rPh sb="415" eb="417">
      <t>ヒツヨウ</t>
    </rPh>
    <rPh sb="418" eb="419">
      <t>カンガ</t>
    </rPh>
    <rPh sb="425" eb="427">
      <t>リョウキン</t>
    </rPh>
    <rPh sb="427" eb="429">
      <t>カイシュウ</t>
    </rPh>
    <rPh sb="429" eb="430">
      <t>リツ</t>
    </rPh>
    <rPh sb="430" eb="431">
      <t>オヨ</t>
    </rPh>
    <rPh sb="432" eb="434">
      <t>キュウスイ</t>
    </rPh>
    <rPh sb="434" eb="436">
      <t>ゲンカ</t>
    </rPh>
    <rPh sb="437" eb="439">
      <t>シセツ</t>
    </rPh>
    <rPh sb="439" eb="442">
      <t>リヨウリツ</t>
    </rPh>
    <rPh sb="448" eb="451">
      <t>ヘイキンチ</t>
    </rPh>
    <rPh sb="452" eb="453">
      <t>クラ</t>
    </rPh>
    <rPh sb="454" eb="456">
      <t>リョウコウ</t>
    </rPh>
    <rPh sb="457" eb="459">
      <t>スウチ</t>
    </rPh>
    <rPh sb="460" eb="462">
      <t>イジ</t>
    </rPh>
    <rPh sb="468" eb="470">
      <t>イッポウ</t>
    </rPh>
    <rPh sb="471" eb="473">
      <t>ユウシュウ</t>
    </rPh>
    <rPh sb="473" eb="474">
      <t>リツ</t>
    </rPh>
    <rPh sb="480" eb="483">
      <t>ヘイキンチ</t>
    </rPh>
    <rPh sb="484" eb="486">
      <t>シタマワ</t>
    </rPh>
    <rPh sb="487" eb="489">
      <t>ジョウキョウ</t>
    </rPh>
    <rPh sb="490" eb="491">
      <t>ツヅ</t>
    </rPh>
    <rPh sb="498" eb="500">
      <t>イッソウ</t>
    </rPh>
    <rPh sb="501" eb="503">
      <t>ロウスイ</t>
    </rPh>
    <rPh sb="503" eb="505">
      <t>ボウシ</t>
    </rPh>
    <rPh sb="505" eb="507">
      <t>タイサク</t>
    </rPh>
    <rPh sb="508" eb="510">
      <t>ヒツヨウ</t>
    </rPh>
    <rPh sb="511" eb="513">
      <t>ジョウキョウ</t>
    </rPh>
    <phoneticPr fontId="4"/>
  </si>
  <si>
    <t xml:space="preserve">有形固定資産減価償却率については、50％付近で推移しており、H27は47.62％である。当該指標については、平準化を考慮した更新を行えば45％前後で推移すると考えられることから、持続的な更新を行い現在の水準を維持していくことが重要と考えられる。
管路経年化率については、H23に6.85％であったものが、H27に9.49％となり明らかな増加傾向を示している。これは、1970年代に整備された管路が更新時期を迎え、施設の老朽化が急速に進行していることを反映したものと思われる。
一方、管路更新率については、年度によるばらつきがあるが、直近5年間は1％未満にとどまっており、老朽化の進行に更新が追い付いていない状況である。
</t>
    <rPh sb="123" eb="125">
      <t>カンロ</t>
    </rPh>
    <rPh sb="125" eb="128">
      <t>ケイネンカ</t>
    </rPh>
    <rPh sb="128" eb="129">
      <t>リツ</t>
    </rPh>
    <rPh sb="164" eb="165">
      <t>アキ</t>
    </rPh>
    <rPh sb="168" eb="170">
      <t>ゾウカ</t>
    </rPh>
    <rPh sb="170" eb="172">
      <t>ケイコウ</t>
    </rPh>
    <rPh sb="173" eb="174">
      <t>シメ</t>
    </rPh>
    <rPh sb="225" eb="227">
      <t>ハンエイ</t>
    </rPh>
    <rPh sb="232" eb="233">
      <t>オモ</t>
    </rPh>
    <rPh sb="238" eb="240">
      <t>イッポウ</t>
    </rPh>
    <rPh sb="241" eb="243">
      <t>カンロ</t>
    </rPh>
    <rPh sb="243" eb="245">
      <t>コウシン</t>
    </rPh>
    <rPh sb="245" eb="246">
      <t>リツ</t>
    </rPh>
    <rPh sb="252" eb="254">
      <t>ネンド</t>
    </rPh>
    <rPh sb="266" eb="268">
      <t>チョッキン</t>
    </rPh>
    <rPh sb="269" eb="271">
      <t>ネンカン</t>
    </rPh>
    <rPh sb="274" eb="276">
      <t>ミマン</t>
    </rPh>
    <rPh sb="285" eb="288">
      <t>ロウキュウカ</t>
    </rPh>
    <rPh sb="289" eb="291">
      <t>シンコウ</t>
    </rPh>
    <rPh sb="292" eb="294">
      <t>コウシン</t>
    </rPh>
    <rPh sb="295" eb="296">
      <t>オ</t>
    </rPh>
    <rPh sb="297" eb="298">
      <t>ツ</t>
    </rPh>
    <rPh sb="303" eb="3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</si>
</sst>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0.66</c:v>
                </c:pt>
                <c:pt idx="2">
                  <c:v>0.39</c:v>
                </c:pt>
                <c:pt idx="3">
                  <c:v>0.74</c:v>
                </c:pt>
                <c:pt idx="4">
                  <c:v>0.59</c:v>
                </c:pt>
              </c:numCache>
            </c:numRef>
          </c:val>
        </c:ser>
        <c:dLbls>
          <c:showLegendKey val="0"/>
          <c:showVal val="0"/>
          <c:showCatName val="0"/>
          <c:showSerName val="0"/>
          <c:showPercent val="0"/>
          <c:showBubbleSize val="0"/>
        </c:dLbls>
        <c:gapWidth val="150"/>
        <c:axId val="146103824"/>
        <c:axId val="11033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46103824"/>
        <c:axId val="110330600"/>
      </c:lineChart>
      <c:dateAx>
        <c:axId val="146103824"/>
        <c:scaling>
          <c:orientation val="minMax"/>
        </c:scaling>
        <c:delete val="1"/>
        <c:axPos val="b"/>
        <c:numFmt formatCode="ge" sourceLinked="1"/>
        <c:majorTickMark val="none"/>
        <c:minorTickMark val="none"/>
        <c:tickLblPos val="none"/>
        <c:crossAx val="110330600"/>
        <c:crosses val="autoZero"/>
        <c:auto val="1"/>
        <c:lblOffset val="100"/>
        <c:baseTimeUnit val="years"/>
      </c:dateAx>
      <c:valAx>
        <c:axId val="11033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67.84</c:v>
                </c:pt>
                <c:pt idx="1">
                  <c:v>66.739999999999995</c:v>
                </c:pt>
                <c:pt idx="2">
                  <c:v>67.98</c:v>
                </c:pt>
                <c:pt idx="3">
                  <c:v>65.95</c:v>
                </c:pt>
                <c:pt idx="4">
                  <c:v>65.64</c:v>
                </c:pt>
              </c:numCache>
            </c:numRef>
          </c:val>
        </c:ser>
        <c:dLbls>
          <c:showLegendKey val="0"/>
          <c:showVal val="0"/>
          <c:showCatName val="0"/>
          <c:showSerName val="0"/>
          <c:showPercent val="0"/>
          <c:showBubbleSize val="0"/>
        </c:dLbls>
        <c:gapWidth val="150"/>
        <c:axId val="146964640"/>
        <c:axId val="14696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46964640"/>
        <c:axId val="146965032"/>
      </c:lineChart>
      <c:dateAx>
        <c:axId val="146964640"/>
        <c:scaling>
          <c:orientation val="minMax"/>
        </c:scaling>
        <c:delete val="1"/>
        <c:axPos val="b"/>
        <c:numFmt formatCode="ge" sourceLinked="1"/>
        <c:majorTickMark val="none"/>
        <c:minorTickMark val="none"/>
        <c:tickLblPos val="none"/>
        <c:crossAx val="146965032"/>
        <c:crosses val="autoZero"/>
        <c:auto val="1"/>
        <c:lblOffset val="100"/>
        <c:baseTimeUnit val="years"/>
      </c:dateAx>
      <c:valAx>
        <c:axId val="14696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80.180000000000007</c:v>
                </c:pt>
                <c:pt idx="1">
                  <c:v>81.819999999999993</c:v>
                </c:pt>
                <c:pt idx="2">
                  <c:v>80.2</c:v>
                </c:pt>
                <c:pt idx="3">
                  <c:v>81.7</c:v>
                </c:pt>
                <c:pt idx="4">
                  <c:v>81.63</c:v>
                </c:pt>
              </c:numCache>
            </c:numRef>
          </c:val>
        </c:ser>
        <c:dLbls>
          <c:showLegendKey val="0"/>
          <c:showVal val="0"/>
          <c:showCatName val="0"/>
          <c:showSerName val="0"/>
          <c:showPercent val="0"/>
          <c:showBubbleSize val="0"/>
        </c:dLbls>
        <c:gapWidth val="150"/>
        <c:axId val="147073920"/>
        <c:axId val="14707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47073920"/>
        <c:axId val="147074312"/>
      </c:lineChart>
      <c:dateAx>
        <c:axId val="147073920"/>
        <c:scaling>
          <c:orientation val="minMax"/>
        </c:scaling>
        <c:delete val="1"/>
        <c:axPos val="b"/>
        <c:numFmt formatCode="ge" sourceLinked="1"/>
        <c:majorTickMark val="none"/>
        <c:minorTickMark val="none"/>
        <c:tickLblPos val="none"/>
        <c:crossAx val="147074312"/>
        <c:crosses val="autoZero"/>
        <c:auto val="1"/>
        <c:lblOffset val="100"/>
        <c:baseTimeUnit val="years"/>
      </c:dateAx>
      <c:valAx>
        <c:axId val="14707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138.63</c:v>
                </c:pt>
                <c:pt idx="1">
                  <c:v>128.72</c:v>
                </c:pt>
                <c:pt idx="2">
                  <c:v>123.68</c:v>
                </c:pt>
                <c:pt idx="3">
                  <c:v>128.74</c:v>
                </c:pt>
                <c:pt idx="4">
                  <c:v>133.61000000000001</c:v>
                </c:pt>
              </c:numCache>
            </c:numRef>
          </c:val>
        </c:ser>
        <c:dLbls>
          <c:showLegendKey val="0"/>
          <c:showVal val="0"/>
          <c:showCatName val="0"/>
          <c:showSerName val="0"/>
          <c:showPercent val="0"/>
          <c:showBubbleSize val="0"/>
        </c:dLbls>
        <c:gapWidth val="150"/>
        <c:axId val="147099184"/>
        <c:axId val="146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47099184"/>
        <c:axId val="146543872"/>
      </c:lineChart>
      <c:dateAx>
        <c:axId val="147099184"/>
        <c:scaling>
          <c:orientation val="minMax"/>
        </c:scaling>
        <c:delete val="1"/>
        <c:axPos val="b"/>
        <c:numFmt formatCode="ge" sourceLinked="1"/>
        <c:majorTickMark val="none"/>
        <c:minorTickMark val="none"/>
        <c:tickLblPos val="none"/>
        <c:crossAx val="146543872"/>
        <c:crosses val="autoZero"/>
        <c:auto val="1"/>
        <c:lblOffset val="100"/>
        <c:baseTimeUnit val="years"/>
      </c:dateAx>
      <c:valAx>
        <c:axId val="14654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0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47.33</c:v>
                </c:pt>
                <c:pt idx="1">
                  <c:v>48.15</c:v>
                </c:pt>
                <c:pt idx="2">
                  <c:v>49.09</c:v>
                </c:pt>
                <c:pt idx="3">
                  <c:v>50.91</c:v>
                </c:pt>
                <c:pt idx="4">
                  <c:v>47.62</c:v>
                </c:pt>
              </c:numCache>
            </c:numRef>
          </c:val>
        </c:ser>
        <c:dLbls>
          <c:showLegendKey val="0"/>
          <c:showVal val="0"/>
          <c:showCatName val="0"/>
          <c:showSerName val="0"/>
          <c:showPercent val="0"/>
          <c:showBubbleSize val="0"/>
        </c:dLbls>
        <c:gapWidth val="150"/>
        <c:axId val="146699880"/>
        <c:axId val="1467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46699880"/>
        <c:axId val="146700264"/>
      </c:lineChart>
      <c:dateAx>
        <c:axId val="146699880"/>
        <c:scaling>
          <c:orientation val="minMax"/>
        </c:scaling>
        <c:delete val="1"/>
        <c:axPos val="b"/>
        <c:numFmt formatCode="ge" sourceLinked="1"/>
        <c:majorTickMark val="none"/>
        <c:minorTickMark val="none"/>
        <c:tickLblPos val="none"/>
        <c:crossAx val="146700264"/>
        <c:crosses val="autoZero"/>
        <c:auto val="1"/>
        <c:lblOffset val="100"/>
        <c:baseTimeUnit val="years"/>
      </c:dateAx>
      <c:valAx>
        <c:axId val="1467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6.85</c:v>
                </c:pt>
                <c:pt idx="1">
                  <c:v>6.93</c:v>
                </c:pt>
                <c:pt idx="2">
                  <c:v>7.44</c:v>
                </c:pt>
                <c:pt idx="3">
                  <c:v>8.4700000000000006</c:v>
                </c:pt>
                <c:pt idx="4">
                  <c:v>9.49</c:v>
                </c:pt>
              </c:numCache>
            </c:numRef>
          </c:val>
        </c:ser>
        <c:dLbls>
          <c:showLegendKey val="0"/>
          <c:showVal val="0"/>
          <c:showCatName val="0"/>
          <c:showSerName val="0"/>
          <c:showPercent val="0"/>
          <c:showBubbleSize val="0"/>
        </c:dLbls>
        <c:gapWidth val="150"/>
        <c:axId val="146717824"/>
        <c:axId val="14675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46717824"/>
        <c:axId val="146753320"/>
      </c:lineChart>
      <c:dateAx>
        <c:axId val="146717824"/>
        <c:scaling>
          <c:orientation val="minMax"/>
        </c:scaling>
        <c:delete val="1"/>
        <c:axPos val="b"/>
        <c:numFmt formatCode="ge" sourceLinked="1"/>
        <c:majorTickMark val="none"/>
        <c:minorTickMark val="none"/>
        <c:tickLblPos val="none"/>
        <c:crossAx val="146753320"/>
        <c:crosses val="autoZero"/>
        <c:auto val="1"/>
        <c:lblOffset val="100"/>
        <c:baseTimeUnit val="years"/>
      </c:dateAx>
      <c:valAx>
        <c:axId val="14675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998928"/>
        <c:axId val="14399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43998928"/>
        <c:axId val="143999320"/>
      </c:lineChart>
      <c:dateAx>
        <c:axId val="143998928"/>
        <c:scaling>
          <c:orientation val="minMax"/>
        </c:scaling>
        <c:delete val="1"/>
        <c:axPos val="b"/>
        <c:numFmt formatCode="ge" sourceLinked="1"/>
        <c:majorTickMark val="none"/>
        <c:minorTickMark val="none"/>
        <c:tickLblPos val="none"/>
        <c:crossAx val="143999320"/>
        <c:crosses val="autoZero"/>
        <c:auto val="1"/>
        <c:lblOffset val="100"/>
        <c:baseTimeUnit val="years"/>
      </c:dateAx>
      <c:valAx>
        <c:axId val="14399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9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785.54</c:v>
                </c:pt>
                <c:pt idx="1">
                  <c:v>1294.3499999999999</c:v>
                </c:pt>
                <c:pt idx="2">
                  <c:v>1371.6</c:v>
                </c:pt>
                <c:pt idx="3">
                  <c:v>631.65</c:v>
                </c:pt>
                <c:pt idx="4">
                  <c:v>643.39</c:v>
                </c:pt>
              </c:numCache>
            </c:numRef>
          </c:val>
        </c:ser>
        <c:dLbls>
          <c:showLegendKey val="0"/>
          <c:showVal val="0"/>
          <c:showCatName val="0"/>
          <c:showSerName val="0"/>
          <c:showPercent val="0"/>
          <c:showBubbleSize val="0"/>
        </c:dLbls>
        <c:gapWidth val="150"/>
        <c:axId val="144000496"/>
        <c:axId val="14400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44000496"/>
        <c:axId val="144000888"/>
      </c:lineChart>
      <c:dateAx>
        <c:axId val="144000496"/>
        <c:scaling>
          <c:orientation val="minMax"/>
        </c:scaling>
        <c:delete val="1"/>
        <c:axPos val="b"/>
        <c:numFmt formatCode="ge" sourceLinked="1"/>
        <c:majorTickMark val="none"/>
        <c:minorTickMark val="none"/>
        <c:tickLblPos val="none"/>
        <c:crossAx val="144000888"/>
        <c:crosses val="autoZero"/>
        <c:auto val="1"/>
        <c:lblOffset val="100"/>
        <c:baseTimeUnit val="years"/>
      </c:dateAx>
      <c:valAx>
        <c:axId val="144000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00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299.33</c:v>
                </c:pt>
                <c:pt idx="1">
                  <c:v>295.81</c:v>
                </c:pt>
                <c:pt idx="2">
                  <c:v>295.77</c:v>
                </c:pt>
                <c:pt idx="3">
                  <c:v>297.58999999999997</c:v>
                </c:pt>
                <c:pt idx="4">
                  <c:v>302.08999999999997</c:v>
                </c:pt>
              </c:numCache>
            </c:numRef>
          </c:val>
        </c:ser>
        <c:dLbls>
          <c:showLegendKey val="0"/>
          <c:showVal val="0"/>
          <c:showCatName val="0"/>
          <c:showSerName val="0"/>
          <c:showPercent val="0"/>
          <c:showBubbleSize val="0"/>
        </c:dLbls>
        <c:gapWidth val="150"/>
        <c:axId val="144002064"/>
        <c:axId val="14400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44002064"/>
        <c:axId val="144002456"/>
      </c:lineChart>
      <c:dateAx>
        <c:axId val="144002064"/>
        <c:scaling>
          <c:orientation val="minMax"/>
        </c:scaling>
        <c:delete val="1"/>
        <c:axPos val="b"/>
        <c:numFmt formatCode="ge" sourceLinked="1"/>
        <c:majorTickMark val="none"/>
        <c:minorTickMark val="none"/>
        <c:tickLblPos val="none"/>
        <c:crossAx val="144002456"/>
        <c:crosses val="autoZero"/>
        <c:auto val="1"/>
        <c:lblOffset val="100"/>
        <c:baseTimeUnit val="years"/>
      </c:dateAx>
      <c:valAx>
        <c:axId val="14400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0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133.26</c:v>
                </c:pt>
                <c:pt idx="1">
                  <c:v>123.65</c:v>
                </c:pt>
                <c:pt idx="2">
                  <c:v>118.61</c:v>
                </c:pt>
                <c:pt idx="3">
                  <c:v>126.57</c:v>
                </c:pt>
                <c:pt idx="4">
                  <c:v>131.22999999999999</c:v>
                </c:pt>
              </c:numCache>
            </c:numRef>
          </c:val>
        </c:ser>
        <c:dLbls>
          <c:showLegendKey val="0"/>
          <c:showVal val="0"/>
          <c:showCatName val="0"/>
          <c:showSerName val="0"/>
          <c:showPercent val="0"/>
          <c:showBubbleSize val="0"/>
        </c:dLbls>
        <c:gapWidth val="150"/>
        <c:axId val="146961504"/>
        <c:axId val="14696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46961504"/>
        <c:axId val="146961896"/>
      </c:lineChart>
      <c:dateAx>
        <c:axId val="146961504"/>
        <c:scaling>
          <c:orientation val="minMax"/>
        </c:scaling>
        <c:delete val="1"/>
        <c:axPos val="b"/>
        <c:numFmt formatCode="ge" sourceLinked="1"/>
        <c:majorTickMark val="none"/>
        <c:minorTickMark val="none"/>
        <c:tickLblPos val="none"/>
        <c:crossAx val="146961896"/>
        <c:crosses val="autoZero"/>
        <c:auto val="1"/>
        <c:lblOffset val="100"/>
        <c:baseTimeUnit val="years"/>
      </c:dateAx>
      <c:valAx>
        <c:axId val="1469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117.34</c:v>
                </c:pt>
                <c:pt idx="1">
                  <c:v>126.94</c:v>
                </c:pt>
                <c:pt idx="2">
                  <c:v>132.44999999999999</c:v>
                </c:pt>
                <c:pt idx="3">
                  <c:v>124.36</c:v>
                </c:pt>
                <c:pt idx="4">
                  <c:v>119.9</c:v>
                </c:pt>
              </c:numCache>
            </c:numRef>
          </c:val>
        </c:ser>
        <c:dLbls>
          <c:showLegendKey val="0"/>
          <c:showVal val="0"/>
          <c:showCatName val="0"/>
          <c:showSerName val="0"/>
          <c:showPercent val="0"/>
          <c:showBubbleSize val="0"/>
        </c:dLbls>
        <c:gapWidth val="150"/>
        <c:axId val="146963072"/>
        <c:axId val="14696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46963072"/>
        <c:axId val="146963464"/>
      </c:lineChart>
      <c:dateAx>
        <c:axId val="146963072"/>
        <c:scaling>
          <c:orientation val="minMax"/>
        </c:scaling>
        <c:delete val="1"/>
        <c:axPos val="b"/>
        <c:numFmt formatCode="ge" sourceLinked="1"/>
        <c:majorTickMark val="none"/>
        <c:minorTickMark val="none"/>
        <c:tickLblPos val="none"/>
        <c:crossAx val="146963464"/>
        <c:crosses val="autoZero"/>
        <c:auto val="1"/>
        <c:lblOffset val="100"/>
        <c:baseTimeUnit val="years"/>
      </c:dateAx>
      <c:valAx>
        <c:axId val="1469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鹿沼市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99949</v>
      </c>
      <c r="AJ8" s="75"/>
      <c r="AK8" s="75"/>
      <c r="AL8" s="75"/>
      <c r="AM8" s="75"/>
      <c r="AN8" s="75"/>
      <c r="AO8" s="75"/>
      <c r="AP8" s="76"/>
      <c r="AQ8" s="57">
        <f>データ!R6</f>
        <v>490.64</v>
      </c>
      <c r="AR8" s="57"/>
      <c r="AS8" s="57"/>
      <c r="AT8" s="57"/>
      <c r="AU8" s="57"/>
      <c r="AV8" s="57"/>
      <c r="AW8" s="57"/>
      <c r="AX8" s="57"/>
      <c r="AY8" s="57">
        <f>データ!S6</f>
        <v>203.71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68.510000000000005</v>
      </c>
      <c r="K10" s="57"/>
      <c r="L10" s="57"/>
      <c r="M10" s="57"/>
      <c r="N10" s="57"/>
      <c r="O10" s="57"/>
      <c r="P10" s="57"/>
      <c r="Q10" s="57"/>
      <c r="R10" s="57">
        <f>データ!O6</f>
        <v>80.569999999999993</v>
      </c>
      <c r="S10" s="57"/>
      <c r="T10" s="57"/>
      <c r="U10" s="57"/>
      <c r="V10" s="57"/>
      <c r="W10" s="57"/>
      <c r="X10" s="57"/>
      <c r="Y10" s="57"/>
      <c r="Z10" s="65">
        <f>データ!P6</f>
        <v>2430</v>
      </c>
      <c r="AA10" s="65"/>
      <c r="AB10" s="65"/>
      <c r="AC10" s="65"/>
      <c r="AD10" s="65"/>
      <c r="AE10" s="65"/>
      <c r="AF10" s="65"/>
      <c r="AG10" s="65"/>
      <c r="AH10" s="2"/>
      <c r="AI10" s="65">
        <f>データ!T6</f>
        <v>80225</v>
      </c>
      <c r="AJ10" s="65"/>
      <c r="AK10" s="65"/>
      <c r="AL10" s="65"/>
      <c r="AM10" s="65"/>
      <c r="AN10" s="65"/>
      <c r="AO10" s="65"/>
      <c r="AP10" s="65"/>
      <c r="AQ10" s="57">
        <f>データ!U6</f>
        <v>69.099999999999994</v>
      </c>
      <c r="AR10" s="57"/>
      <c r="AS10" s="57"/>
      <c r="AT10" s="57"/>
      <c r="AU10" s="57"/>
      <c r="AV10" s="57"/>
      <c r="AW10" s="57"/>
      <c r="AX10" s="57"/>
      <c r="AY10" s="57">
        <f>データ!V6</f>
        <v>1161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92053</v>
      </c>
      <c r="D6" s="31">
        <f t="shared" si="3"/>
        <v>46</v>
      </c>
      <c r="E6" s="31">
        <f t="shared" si="3"/>
        <v>1</v>
      </c>
      <c r="F6" s="31">
        <f t="shared" si="3"/>
        <v>0</v>
      </c>
      <c r="G6" s="31">
        <f t="shared" si="3"/>
        <v>1</v>
      </c>
      <c r="H6" s="31" t="str">
        <f t="shared" si="3"/>
        <v>栃木県　鹿沼市</v>
      </c>
      <c r="I6" s="31" t="str">
        <f t="shared" si="3"/>
        <v>法適用</v>
      </c>
      <c r="J6" s="31" t="str">
        <f t="shared" si="3"/>
        <v>水道事業</v>
      </c>
      <c r="K6" s="31" t="str">
        <f t="shared" si="3"/>
        <v>末端給水事業</v>
      </c>
      <c r="L6" s="31" t="str">
        <f t="shared" si="3"/>
        <v>A4</v>
      </c>
      <c r="M6" s="32" t="str">
        <f t="shared" si="3"/>
        <v>-</v>
      </c>
      <c r="N6" s="32">
        <f t="shared" si="3"/>
        <v>68.510000000000005</v>
      </c>
      <c r="O6" s="32">
        <f t="shared" si="3"/>
        <v>80.569999999999993</v>
      </c>
      <c r="P6" s="32">
        <f t="shared" si="3"/>
        <v>2430</v>
      </c>
      <c r="Q6" s="32">
        <f t="shared" si="3"/>
        <v>99949</v>
      </c>
      <c r="R6" s="32">
        <f t="shared" si="3"/>
        <v>490.64</v>
      </c>
      <c r="S6" s="32">
        <f t="shared" si="3"/>
        <v>203.71</v>
      </c>
      <c r="T6" s="32">
        <f t="shared" si="3"/>
        <v>80225</v>
      </c>
      <c r="U6" s="32">
        <f t="shared" si="3"/>
        <v>69.099999999999994</v>
      </c>
      <c r="V6" s="32">
        <f t="shared" si="3"/>
        <v>1161</v>
      </c>
      <c r="W6" s="33">
        <f>IF(W7="",NA(),W7)</f>
        <v>138.63</v>
      </c>
      <c r="X6" s="33">
        <f t="shared" ref="X6:AF6" si="4">IF(X7="",NA(),X7)</f>
        <v>128.72</v>
      </c>
      <c r="Y6" s="33">
        <f t="shared" si="4"/>
        <v>123.68</v>
      </c>
      <c r="Z6" s="33">
        <f t="shared" si="4"/>
        <v>128.74</v>
      </c>
      <c r="AA6" s="33">
        <f t="shared" si="4"/>
        <v>133.61000000000001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785.54</v>
      </c>
      <c r="AT6" s="33">
        <f t="shared" ref="AT6:BB6" si="6">IF(AT7="",NA(),AT7)</f>
        <v>1294.3499999999999</v>
      </c>
      <c r="AU6" s="33">
        <f t="shared" si="6"/>
        <v>1371.6</v>
      </c>
      <c r="AV6" s="33">
        <f t="shared" si="6"/>
        <v>631.65</v>
      </c>
      <c r="AW6" s="33">
        <f t="shared" si="6"/>
        <v>643.39</v>
      </c>
      <c r="AX6" s="33">
        <f t="shared" si="6"/>
        <v>695.41</v>
      </c>
      <c r="AY6" s="33">
        <f t="shared" si="6"/>
        <v>701</v>
      </c>
      <c r="AZ6" s="33">
        <f t="shared" si="6"/>
        <v>739.59</v>
      </c>
      <c r="BA6" s="33">
        <f t="shared" si="6"/>
        <v>335.95</v>
      </c>
      <c r="BB6" s="33">
        <f t="shared" si="6"/>
        <v>346.59</v>
      </c>
      <c r="BC6" s="32" t="str">
        <f>IF(BC7="","",IF(BC7="-","【-】","【"&amp;SUBSTITUTE(TEXT(BC7,"#,##0.00"),"-","△")&amp;"】"))</f>
        <v>【262.74】</v>
      </c>
      <c r="BD6" s="33">
        <f>IF(BD7="",NA(),BD7)</f>
        <v>299.33</v>
      </c>
      <c r="BE6" s="33">
        <f t="shared" ref="BE6:BM6" si="7">IF(BE7="",NA(),BE7)</f>
        <v>295.81</v>
      </c>
      <c r="BF6" s="33">
        <f t="shared" si="7"/>
        <v>295.77</v>
      </c>
      <c r="BG6" s="33">
        <f t="shared" si="7"/>
        <v>297.58999999999997</v>
      </c>
      <c r="BH6" s="33">
        <f t="shared" si="7"/>
        <v>302.08999999999997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133.26</v>
      </c>
      <c r="BP6" s="33">
        <f t="shared" ref="BP6:BX6" si="8">IF(BP7="",NA(),BP7)</f>
        <v>123.65</v>
      </c>
      <c r="BQ6" s="33">
        <f t="shared" si="8"/>
        <v>118.61</v>
      </c>
      <c r="BR6" s="33">
        <f t="shared" si="8"/>
        <v>126.57</v>
      </c>
      <c r="BS6" s="33">
        <f t="shared" si="8"/>
        <v>131.22999999999999</v>
      </c>
      <c r="BT6" s="33">
        <f t="shared" si="8"/>
        <v>99.61</v>
      </c>
      <c r="BU6" s="33">
        <f t="shared" si="8"/>
        <v>100.27</v>
      </c>
      <c r="BV6" s="33">
        <f t="shared" si="8"/>
        <v>99.46</v>
      </c>
      <c r="BW6" s="33">
        <f t="shared" si="8"/>
        <v>105.21</v>
      </c>
      <c r="BX6" s="33">
        <f t="shared" si="8"/>
        <v>105.71</v>
      </c>
      <c r="BY6" s="32" t="str">
        <f>IF(BY7="","",IF(BY7="-","【-】","【"&amp;SUBSTITUTE(TEXT(BY7,"#,##0.00"),"-","△")&amp;"】"))</f>
        <v>【104.99】</v>
      </c>
      <c r="BZ6" s="33">
        <f>IF(BZ7="",NA(),BZ7)</f>
        <v>117.34</v>
      </c>
      <c r="CA6" s="33">
        <f t="shared" ref="CA6:CI6" si="9">IF(CA7="",NA(),CA7)</f>
        <v>126.94</v>
      </c>
      <c r="CB6" s="33">
        <f t="shared" si="9"/>
        <v>132.44999999999999</v>
      </c>
      <c r="CC6" s="33">
        <f t="shared" si="9"/>
        <v>124.36</v>
      </c>
      <c r="CD6" s="33">
        <f t="shared" si="9"/>
        <v>119.9</v>
      </c>
      <c r="CE6" s="33">
        <f t="shared" si="9"/>
        <v>169.59</v>
      </c>
      <c r="CF6" s="33">
        <f t="shared" si="9"/>
        <v>169.62</v>
      </c>
      <c r="CG6" s="33">
        <f t="shared" si="9"/>
        <v>171.78</v>
      </c>
      <c r="CH6" s="33">
        <f t="shared" si="9"/>
        <v>162.59</v>
      </c>
      <c r="CI6" s="33">
        <f t="shared" si="9"/>
        <v>162.15</v>
      </c>
      <c r="CJ6" s="32" t="str">
        <f>IF(CJ7="","",IF(CJ7="-","【-】","【"&amp;SUBSTITUTE(TEXT(CJ7,"#,##0.00"),"-","△")&amp;"】"))</f>
        <v>【163.72】</v>
      </c>
      <c r="CK6" s="33">
        <f>IF(CK7="",NA(),CK7)</f>
        <v>67.84</v>
      </c>
      <c r="CL6" s="33">
        <f t="shared" ref="CL6:CT6" si="10">IF(CL7="",NA(),CL7)</f>
        <v>66.739999999999995</v>
      </c>
      <c r="CM6" s="33">
        <f t="shared" si="10"/>
        <v>67.98</v>
      </c>
      <c r="CN6" s="33">
        <f t="shared" si="10"/>
        <v>65.95</v>
      </c>
      <c r="CO6" s="33">
        <f t="shared" si="10"/>
        <v>65.64</v>
      </c>
      <c r="CP6" s="33">
        <f t="shared" si="10"/>
        <v>60.04</v>
      </c>
      <c r="CQ6" s="33">
        <f t="shared" si="10"/>
        <v>59.88</v>
      </c>
      <c r="CR6" s="33">
        <f t="shared" si="10"/>
        <v>59.68</v>
      </c>
      <c r="CS6" s="33">
        <f t="shared" si="10"/>
        <v>59.17</v>
      </c>
      <c r="CT6" s="33">
        <f t="shared" si="10"/>
        <v>59.34</v>
      </c>
      <c r="CU6" s="32" t="str">
        <f>IF(CU7="","",IF(CU7="-","【-】","【"&amp;SUBSTITUTE(TEXT(CU7,"#,##0.00"),"-","△")&amp;"】"))</f>
        <v>【59.76】</v>
      </c>
      <c r="CV6" s="33">
        <f>IF(CV7="",NA(),CV7)</f>
        <v>80.180000000000007</v>
      </c>
      <c r="CW6" s="33">
        <f t="shared" ref="CW6:DE6" si="11">IF(CW7="",NA(),CW7)</f>
        <v>81.819999999999993</v>
      </c>
      <c r="CX6" s="33">
        <f t="shared" si="11"/>
        <v>80.2</v>
      </c>
      <c r="CY6" s="33">
        <f t="shared" si="11"/>
        <v>81.7</v>
      </c>
      <c r="CZ6" s="33">
        <f t="shared" si="11"/>
        <v>81.63</v>
      </c>
      <c r="DA6" s="33">
        <f t="shared" si="11"/>
        <v>87.33</v>
      </c>
      <c r="DB6" s="33">
        <f t="shared" si="11"/>
        <v>87.65</v>
      </c>
      <c r="DC6" s="33">
        <f t="shared" si="11"/>
        <v>87.63</v>
      </c>
      <c r="DD6" s="33">
        <f t="shared" si="11"/>
        <v>87.6</v>
      </c>
      <c r="DE6" s="33">
        <f t="shared" si="11"/>
        <v>87.74</v>
      </c>
      <c r="DF6" s="32" t="str">
        <f>IF(DF7="","",IF(DF7="-","【-】","【"&amp;SUBSTITUTE(TEXT(DF7,"#,##0.00"),"-","△")&amp;"】"))</f>
        <v>【89.95】</v>
      </c>
      <c r="DG6" s="33">
        <f>IF(DG7="",NA(),DG7)</f>
        <v>47.33</v>
      </c>
      <c r="DH6" s="33">
        <f t="shared" ref="DH6:DP6" si="12">IF(DH7="",NA(),DH7)</f>
        <v>48.15</v>
      </c>
      <c r="DI6" s="33">
        <f t="shared" si="12"/>
        <v>49.09</v>
      </c>
      <c r="DJ6" s="33">
        <f t="shared" si="12"/>
        <v>50.91</v>
      </c>
      <c r="DK6" s="33">
        <f t="shared" si="12"/>
        <v>47.62</v>
      </c>
      <c r="DL6" s="33">
        <f t="shared" si="12"/>
        <v>37.71</v>
      </c>
      <c r="DM6" s="33">
        <f t="shared" si="12"/>
        <v>38.69</v>
      </c>
      <c r="DN6" s="33">
        <f t="shared" si="12"/>
        <v>39.65</v>
      </c>
      <c r="DO6" s="33">
        <f t="shared" si="12"/>
        <v>45.25</v>
      </c>
      <c r="DP6" s="33">
        <f t="shared" si="12"/>
        <v>46.27</v>
      </c>
      <c r="DQ6" s="32" t="str">
        <f>IF(DQ7="","",IF(DQ7="-","【-】","【"&amp;SUBSTITUTE(TEXT(DQ7,"#,##0.00"),"-","△")&amp;"】"))</f>
        <v>【47.18】</v>
      </c>
      <c r="DR6" s="33">
        <f>IF(DR7="",NA(),DR7)</f>
        <v>6.85</v>
      </c>
      <c r="DS6" s="33">
        <f t="shared" ref="DS6:EA6" si="13">IF(DS7="",NA(),DS7)</f>
        <v>6.93</v>
      </c>
      <c r="DT6" s="33">
        <f t="shared" si="13"/>
        <v>7.44</v>
      </c>
      <c r="DU6" s="33">
        <f t="shared" si="13"/>
        <v>8.4700000000000006</v>
      </c>
      <c r="DV6" s="33">
        <f t="shared" si="13"/>
        <v>9.49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0.89</v>
      </c>
      <c r="ED6" s="33">
        <f t="shared" ref="ED6:EL6" si="14">IF(ED7="",NA(),ED7)</f>
        <v>0.66</v>
      </c>
      <c r="EE6" s="33">
        <f t="shared" si="14"/>
        <v>0.39</v>
      </c>
      <c r="EF6" s="33">
        <f t="shared" si="14"/>
        <v>0.74</v>
      </c>
      <c r="EG6" s="33">
        <f t="shared" si="14"/>
        <v>0.59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92053</v>
      </c>
      <c r="D7" s="35">
        <v>46</v>
      </c>
      <c r="E7" s="35">
        <v>1</v>
      </c>
      <c r="F7" s="35">
        <v>0</v>
      </c>
      <c r="G7" s="35">
        <v>1</v>
      </c>
      <c r="H7" s="35" t="s">
        <v>93</v>
      </c>
      <c r="I7" s="35" t="s">
        <v>94</v>
      </c>
      <c r="J7" s="35" t="s">
        <v>95</v>
      </c>
      <c r="K7" s="35" t="s">
        <v>96</v>
      </c>
      <c r="L7" s="35" t="s">
        <v>97</v>
      </c>
      <c r="M7" s="36" t="s">
        <v>98</v>
      </c>
      <c r="N7" s="36">
        <v>68.510000000000005</v>
      </c>
      <c r="O7" s="36">
        <v>80.569999999999993</v>
      </c>
      <c r="P7" s="36">
        <v>2430</v>
      </c>
      <c r="Q7" s="36">
        <v>99949</v>
      </c>
      <c r="R7" s="36">
        <v>490.64</v>
      </c>
      <c r="S7" s="36">
        <v>203.71</v>
      </c>
      <c r="T7" s="36">
        <v>80225</v>
      </c>
      <c r="U7" s="36">
        <v>69.099999999999994</v>
      </c>
      <c r="V7" s="36">
        <v>1161</v>
      </c>
      <c r="W7" s="36">
        <v>138.63</v>
      </c>
      <c r="X7" s="36">
        <v>128.72</v>
      </c>
      <c r="Y7" s="36">
        <v>123.68</v>
      </c>
      <c r="Z7" s="36">
        <v>128.74</v>
      </c>
      <c r="AA7" s="36">
        <v>133.61000000000001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785.54</v>
      </c>
      <c r="AT7" s="36">
        <v>1294.3499999999999</v>
      </c>
      <c r="AU7" s="36">
        <v>1371.6</v>
      </c>
      <c r="AV7" s="36">
        <v>631.65</v>
      </c>
      <c r="AW7" s="36">
        <v>643.39</v>
      </c>
      <c r="AX7" s="36">
        <v>695.41</v>
      </c>
      <c r="AY7" s="36">
        <v>701</v>
      </c>
      <c r="AZ7" s="36">
        <v>739.59</v>
      </c>
      <c r="BA7" s="36">
        <v>335.95</v>
      </c>
      <c r="BB7" s="36">
        <v>346.59</v>
      </c>
      <c r="BC7" s="36">
        <v>262.74</v>
      </c>
      <c r="BD7" s="36">
        <v>299.33</v>
      </c>
      <c r="BE7" s="36">
        <v>295.81</v>
      </c>
      <c r="BF7" s="36">
        <v>295.77</v>
      </c>
      <c r="BG7" s="36">
        <v>297.58999999999997</v>
      </c>
      <c r="BH7" s="36">
        <v>302.08999999999997</v>
      </c>
      <c r="BI7" s="36">
        <v>343.45</v>
      </c>
      <c r="BJ7" s="36">
        <v>330.99</v>
      </c>
      <c r="BK7" s="36">
        <v>324.08999999999997</v>
      </c>
      <c r="BL7" s="36">
        <v>319.82</v>
      </c>
      <c r="BM7" s="36">
        <v>312.02999999999997</v>
      </c>
      <c r="BN7" s="36">
        <v>276.38</v>
      </c>
      <c r="BO7" s="36">
        <v>133.26</v>
      </c>
      <c r="BP7" s="36">
        <v>123.65</v>
      </c>
      <c r="BQ7" s="36">
        <v>118.61</v>
      </c>
      <c r="BR7" s="36">
        <v>126.57</v>
      </c>
      <c r="BS7" s="36">
        <v>131.22999999999999</v>
      </c>
      <c r="BT7" s="36">
        <v>99.61</v>
      </c>
      <c r="BU7" s="36">
        <v>100.27</v>
      </c>
      <c r="BV7" s="36">
        <v>99.46</v>
      </c>
      <c r="BW7" s="36">
        <v>105.21</v>
      </c>
      <c r="BX7" s="36">
        <v>105.71</v>
      </c>
      <c r="BY7" s="36">
        <v>104.99</v>
      </c>
      <c r="BZ7" s="36">
        <v>117.34</v>
      </c>
      <c r="CA7" s="36">
        <v>126.94</v>
      </c>
      <c r="CB7" s="36">
        <v>132.44999999999999</v>
      </c>
      <c r="CC7" s="36">
        <v>124.36</v>
      </c>
      <c r="CD7" s="36">
        <v>119.9</v>
      </c>
      <c r="CE7" s="36">
        <v>169.59</v>
      </c>
      <c r="CF7" s="36">
        <v>169.62</v>
      </c>
      <c r="CG7" s="36">
        <v>171.78</v>
      </c>
      <c r="CH7" s="36">
        <v>162.59</v>
      </c>
      <c r="CI7" s="36">
        <v>162.15</v>
      </c>
      <c r="CJ7" s="36">
        <v>163.72</v>
      </c>
      <c r="CK7" s="36">
        <v>67.84</v>
      </c>
      <c r="CL7" s="36">
        <v>66.739999999999995</v>
      </c>
      <c r="CM7" s="36">
        <v>67.98</v>
      </c>
      <c r="CN7" s="36">
        <v>65.95</v>
      </c>
      <c r="CO7" s="36">
        <v>65.64</v>
      </c>
      <c r="CP7" s="36">
        <v>60.04</v>
      </c>
      <c r="CQ7" s="36">
        <v>59.88</v>
      </c>
      <c r="CR7" s="36">
        <v>59.68</v>
      </c>
      <c r="CS7" s="36">
        <v>59.17</v>
      </c>
      <c r="CT7" s="36">
        <v>59.34</v>
      </c>
      <c r="CU7" s="36">
        <v>59.76</v>
      </c>
      <c r="CV7" s="36">
        <v>80.180000000000007</v>
      </c>
      <c r="CW7" s="36">
        <v>81.819999999999993</v>
      </c>
      <c r="CX7" s="36">
        <v>80.2</v>
      </c>
      <c r="CY7" s="36">
        <v>81.7</v>
      </c>
      <c r="CZ7" s="36">
        <v>81.63</v>
      </c>
      <c r="DA7" s="36">
        <v>87.33</v>
      </c>
      <c r="DB7" s="36">
        <v>87.65</v>
      </c>
      <c r="DC7" s="36">
        <v>87.63</v>
      </c>
      <c r="DD7" s="36">
        <v>87.6</v>
      </c>
      <c r="DE7" s="36">
        <v>87.74</v>
      </c>
      <c r="DF7" s="36">
        <v>89.95</v>
      </c>
      <c r="DG7" s="36">
        <v>47.33</v>
      </c>
      <c r="DH7" s="36">
        <v>48.15</v>
      </c>
      <c r="DI7" s="36">
        <v>49.09</v>
      </c>
      <c r="DJ7" s="36">
        <v>50.91</v>
      </c>
      <c r="DK7" s="36">
        <v>47.62</v>
      </c>
      <c r="DL7" s="36">
        <v>37.71</v>
      </c>
      <c r="DM7" s="36">
        <v>38.69</v>
      </c>
      <c r="DN7" s="36">
        <v>39.65</v>
      </c>
      <c r="DO7" s="36">
        <v>45.25</v>
      </c>
      <c r="DP7" s="36">
        <v>46.27</v>
      </c>
      <c r="DQ7" s="36">
        <v>47.18</v>
      </c>
      <c r="DR7" s="36">
        <v>6.85</v>
      </c>
      <c r="DS7" s="36">
        <v>6.93</v>
      </c>
      <c r="DT7" s="36">
        <v>7.44</v>
      </c>
      <c r="DU7" s="36">
        <v>8.4700000000000006</v>
      </c>
      <c r="DV7" s="36">
        <v>9.49</v>
      </c>
      <c r="DW7" s="36">
        <v>7.67</v>
      </c>
      <c r="DX7" s="36">
        <v>8.4</v>
      </c>
      <c r="DY7" s="36">
        <v>9.7100000000000009</v>
      </c>
      <c r="DZ7" s="36">
        <v>10.71</v>
      </c>
      <c r="EA7" s="36">
        <v>10.93</v>
      </c>
      <c r="EB7" s="36">
        <v>13.18</v>
      </c>
      <c r="EC7" s="36">
        <v>0.89</v>
      </c>
      <c r="ED7" s="36">
        <v>0.66</v>
      </c>
      <c r="EE7" s="36">
        <v>0.39</v>
      </c>
      <c r="EF7" s="36">
        <v>0.74</v>
      </c>
      <c r="EG7" s="36">
        <v>0.59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2017-02-03T02:05:49Z</cp:lastPrinted>
  <dcterms:created xsi:type="dcterms:W3CDTF">2017-02-01T08:36:47Z</dcterms:created>
  <dcterms:modified xsi:type="dcterms:W3CDTF">2017-02-17T04:51:01Z</dcterms:modified>
  <cp:category/>
</cp:coreProperties>
</file>