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6特地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<sst xmlns="http://schemas.openxmlformats.org/spreadsheetml/2006/main" count="232" uniqueCount="111">
  <si>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</si>
  <si>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</si>
  <si>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</si>
  <si>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</si>
  <si>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</si>
  <si>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</si>
  <si>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</si>
  <si>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</si>
  <si>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</si>
  <si>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</si>
  <si>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</si>
  <si>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</si>
  <si>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</si>
  <si>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</si>
  <si>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</si>
  <si>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</si>
  <si>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</si>
  <si>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</si>
  <si>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</si>
  <si>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</si>
  <si>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</si>
  <si>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</si>
  <si>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</si>
  <si>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</si>
  <si>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</si>
  <si>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</si>
  <si>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</si>
  <si>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</si>
  <si>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</si>
  <si>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</si>
  <si>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</si>
  <si>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</si>
  <si>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</si>
  <si>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</si>
  <si>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</si>
  <si>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</si>
  <si>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</si>
  <si>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</si>
  <si>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</si>
  <si>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</si>
  <si>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</si>
  <si>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</si>
  <si>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</si>
  <si>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</si>
  <si>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</si>
  <si>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</si>
  <si>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</si>
  <si>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</si>
  <si>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</si>
  <si>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</si>
  <si>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</si>
  <si>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</si>
  <si>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</si>
  <si>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</si>
  <si>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</si>
  <si>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</si>
  <si>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</si>
  <si>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</si>
  <si>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</si>
  <si>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</si>
  <si>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</si>
  <si>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</si>
  <si>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</si>
  <si>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</si>
  <si>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</si>
  <si>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</si>
  <si>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</si>
  <si>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</si>
  <si>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</si>
  <si>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</si>
  <si>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</si>
  <si>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</si>
  <si>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</si>
  <si>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</si>
  <si>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</si>
  <si>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</si>
  <si>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</si>
  <si>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</si>
  <si>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</si>
  <si>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</si>
  <si>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</si>
  <si>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</si>
  <si>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</si>
  <si>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</si>
  <si>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</si>
  <si>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</si>
  <si>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</si>
  <si>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</si>
  <si>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</si>
  <si>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</si>
  <si>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</si>
  <si>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</si>
  <si>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</si>
  <si>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</si>
  <si>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</si>
  <si>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</si>
  <si>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鹿沼市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</si>
  <si>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</si>
  <si>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</si>
  <si>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</si>
  <si>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</si>
  <si>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</si>
  <si>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</si>
  <si>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</si>
  <si>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</si>
  <si>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</si>
  <si>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</si>
  <si>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</si>
  <si>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H22年度で整備事業を終了し、現在は維持管理のみ行っているが、経年による修繕料の増加が予測されること、新規使用料の獲得がないことから、さらに経営は厳しくなると考えられる。また、使用料は人槽算定であり、費用構成の大半を人件費、地方債利息及び保守管理委託料が占める状況であるため、経費節減は難しい。今後は、使用料の改定を含め、運営をどのようにしていくのか検討が必要である。</t>
    <phoneticPr fontId="4"/>
  </si>
  <si>
    <t>①収益的収支比率、⑤経費回収率共に70％代と低い水準となっており、使用料で回収すべき経費を賄えていない状況となっている。　　　　　　　　　　　　　　　　　　　　　　　　　　　　　　　　　　　　　　　　　　　　　　　　　　　　　　⑥汚水処理原価は、類似団体平均値を下回る状況が続いており、効率的に処理されている。　　　　　　　　　　　　　　　　　　　　　　　　　　　　　　　　　　　　⑦施設利用率、⑧水洗化率は100％であるが、H22年度で新規整備は終わっているため、今後は人口減少に伴う利用率の減少も予測される。　　　　　　　　　　　　　　　　　　　　　　　　　　　　　　　　　　　　　　　　　　　　　　　　　　　　</t>
    <phoneticPr fontId="4"/>
  </si>
  <si>
    <t>該当なし。</t>
    <rPh sb="0" eb="2">
      <t>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</si>
</sst>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88056"/>
        <c:axId val="14890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88056"/>
        <c:axId val="148902272"/>
      </c:lineChart>
      <c:dateAx>
        <c:axId val="110388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02272"/>
        <c:crosses val="autoZero"/>
        <c:auto val="1"/>
        <c:lblOffset val="100"/>
        <c:baseTimeUnit val="years"/>
      </c:dateAx>
      <c:valAx>
        <c:axId val="14890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88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66512"/>
        <c:axId val="15006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61.93</c:v>
                </c:pt>
                <c:pt idx="2">
                  <c:v>58.06</c:v>
                </c:pt>
                <c:pt idx="3">
                  <c:v>59.08</c:v>
                </c:pt>
                <c:pt idx="4">
                  <c:v>58.25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6512"/>
        <c:axId val="150066904"/>
      </c:lineChart>
      <c:dateAx>
        <c:axId val="15006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66904"/>
        <c:crosses val="autoZero"/>
        <c:auto val="1"/>
        <c:lblOffset val="100"/>
        <c:baseTimeUnit val="years"/>
      </c:dateAx>
      <c:valAx>
        <c:axId val="15006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6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68080"/>
        <c:axId val="150068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77.25</c:v>
                </c:pt>
                <c:pt idx="2">
                  <c:v>75.790000000000006</c:v>
                </c:pt>
                <c:pt idx="3">
                  <c:v>77.12</c:v>
                </c:pt>
                <c:pt idx="4">
                  <c:v>68.150000000000006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8080"/>
        <c:axId val="150068472"/>
      </c:lineChart>
      <c:dateAx>
        <c:axId val="15006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68472"/>
        <c:crosses val="autoZero"/>
        <c:auto val="1"/>
        <c:lblOffset val="100"/>
        <c:baseTimeUnit val="years"/>
      </c:dateAx>
      <c:valAx>
        <c:axId val="150068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6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123.94</c:v>
                </c:pt>
                <c:pt idx="1">
                  <c:v>109.88</c:v>
                </c:pt>
                <c:pt idx="2">
                  <c:v>96.29</c:v>
                </c:pt>
                <c:pt idx="3">
                  <c:v>76.5</c:v>
                </c:pt>
                <c:pt idx="4">
                  <c:v>77.95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22976"/>
        <c:axId val="14966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22976"/>
        <c:axId val="149668512"/>
      </c:lineChart>
      <c:dateAx>
        <c:axId val="14912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668512"/>
        <c:crosses val="autoZero"/>
        <c:auto val="1"/>
        <c:lblOffset val="100"/>
        <c:baseTimeUnit val="years"/>
      </c:dateAx>
      <c:valAx>
        <c:axId val="14966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12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09872"/>
        <c:axId val="14971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09872"/>
        <c:axId val="149711280"/>
      </c:lineChart>
      <c:dateAx>
        <c:axId val="14970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11280"/>
        <c:crosses val="autoZero"/>
        <c:auto val="1"/>
        <c:lblOffset val="100"/>
        <c:baseTimeUnit val="years"/>
      </c:dateAx>
      <c:valAx>
        <c:axId val="14971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70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82496"/>
        <c:axId val="14978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82496"/>
        <c:axId val="149782880"/>
      </c:lineChart>
      <c:dateAx>
        <c:axId val="1497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782880"/>
        <c:crosses val="autoZero"/>
        <c:auto val="1"/>
        <c:lblOffset val="100"/>
        <c:baseTimeUnit val="years"/>
      </c:dateAx>
      <c:valAx>
        <c:axId val="14978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78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89440"/>
        <c:axId val="14983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9440"/>
        <c:axId val="149838096"/>
      </c:lineChart>
      <c:dateAx>
        <c:axId val="14818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38096"/>
        <c:crosses val="autoZero"/>
        <c:auto val="1"/>
        <c:lblOffset val="100"/>
        <c:baseTimeUnit val="years"/>
      </c:dateAx>
      <c:valAx>
        <c:axId val="14983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8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839272"/>
        <c:axId val="14983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39272"/>
        <c:axId val="149839664"/>
      </c:lineChart>
      <c:dateAx>
        <c:axId val="149839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39664"/>
        <c:crosses val="autoZero"/>
        <c:auto val="1"/>
        <c:lblOffset val="100"/>
        <c:baseTimeUnit val="years"/>
      </c:dateAx>
      <c:valAx>
        <c:axId val="14983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839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844.36</c:v>
                </c:pt>
                <c:pt idx="1">
                  <c:v>836.13</c:v>
                </c:pt>
                <c:pt idx="2">
                  <c:v>831.33</c:v>
                </c:pt>
                <c:pt idx="3">
                  <c:v>789.19</c:v>
                </c:pt>
                <c:pt idx="4">
                  <c:v>486.43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89048"/>
        <c:axId val="14818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430.64</c:v>
                </c:pt>
                <c:pt idx="2">
                  <c:v>446.63</c:v>
                </c:pt>
                <c:pt idx="3">
                  <c:v>416.91</c:v>
                </c:pt>
                <c:pt idx="4">
                  <c:v>392.19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9048"/>
        <c:axId val="148188656"/>
      </c:lineChart>
      <c:dateAx>
        <c:axId val="148189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88656"/>
        <c:crosses val="autoZero"/>
        <c:auto val="1"/>
        <c:lblOffset val="100"/>
        <c:baseTimeUnit val="years"/>
      </c:dateAx>
      <c:valAx>
        <c:axId val="14818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89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108.57</c:v>
                </c:pt>
                <c:pt idx="1">
                  <c:v>91.34</c:v>
                </c:pt>
                <c:pt idx="2">
                  <c:v>96.29</c:v>
                </c:pt>
                <c:pt idx="3">
                  <c:v>76.5</c:v>
                </c:pt>
                <c:pt idx="4">
                  <c:v>75.12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87480"/>
        <c:axId val="149840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58.78</c:v>
                </c:pt>
                <c:pt idx="2">
                  <c:v>58.53</c:v>
                </c:pt>
                <c:pt idx="3">
                  <c:v>57.93</c:v>
                </c:pt>
                <c:pt idx="4">
                  <c:v>57.03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87480"/>
        <c:axId val="149840840"/>
      </c:lineChart>
      <c:dateAx>
        <c:axId val="14818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840840"/>
        <c:crosses val="autoZero"/>
        <c:auto val="1"/>
        <c:lblOffset val="100"/>
        <c:baseTimeUnit val="years"/>
      </c:dateAx>
      <c:valAx>
        <c:axId val="149840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8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100.5</c:v>
                </c:pt>
                <c:pt idx="1">
                  <c:v>120.3</c:v>
                </c:pt>
                <c:pt idx="2">
                  <c:v>112.36</c:v>
                </c:pt>
                <c:pt idx="3">
                  <c:v>146.41</c:v>
                </c:pt>
                <c:pt idx="4">
                  <c:v>149.99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064944"/>
        <c:axId val="15006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257.02999999999997</c:v>
                </c:pt>
                <c:pt idx="2">
                  <c:v>266.57</c:v>
                </c:pt>
                <c:pt idx="3">
                  <c:v>276.93</c:v>
                </c:pt>
                <c:pt idx="4">
                  <c:v>283.73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64944"/>
        <c:axId val="150065336"/>
      </c:lineChart>
      <c:dateAx>
        <c:axId val="15006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0065336"/>
        <c:crosses val="autoZero"/>
        <c:auto val="1"/>
        <c:lblOffset val="100"/>
        <c:baseTimeUnit val="years"/>
      </c:dateAx>
      <c:valAx>
        <c:axId val="15006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006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栃木県　鹿沼市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99949</v>
      </c>
      <c r="AM8" s="47"/>
      <c r="AN8" s="47"/>
      <c r="AO8" s="47"/>
      <c r="AP8" s="47"/>
      <c r="AQ8" s="47"/>
      <c r="AR8" s="47"/>
      <c r="AS8" s="47"/>
      <c r="AT8" s="43">
        <f>データ!S6</f>
        <v>490.64</v>
      </c>
      <c r="AU8" s="43"/>
      <c r="AV8" s="43"/>
      <c r="AW8" s="43"/>
      <c r="AX8" s="43"/>
      <c r="AY8" s="43"/>
      <c r="AZ8" s="43"/>
      <c r="BA8" s="43"/>
      <c r="BB8" s="43">
        <f>データ!T6</f>
        <v>203.71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0.42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4104</v>
      </c>
      <c r="AE10" s="47"/>
      <c r="AF10" s="47"/>
      <c r="AG10" s="47"/>
      <c r="AH10" s="47"/>
      <c r="AI10" s="47"/>
      <c r="AJ10" s="47"/>
      <c r="AK10" s="2"/>
      <c r="AL10" s="47">
        <f>データ!U6</f>
        <v>420</v>
      </c>
      <c r="AM10" s="47"/>
      <c r="AN10" s="47"/>
      <c r="AO10" s="47"/>
      <c r="AP10" s="47"/>
      <c r="AQ10" s="47"/>
      <c r="AR10" s="47"/>
      <c r="AS10" s="47"/>
      <c r="AT10" s="43">
        <f>データ!V6</f>
        <v>43.46</v>
      </c>
      <c r="AU10" s="43"/>
      <c r="AV10" s="43"/>
      <c r="AW10" s="43"/>
      <c r="AX10" s="43"/>
      <c r="AY10" s="43"/>
      <c r="AZ10" s="43"/>
      <c r="BA10" s="43"/>
      <c r="BB10" s="43">
        <f>データ!W6</f>
        <v>9.66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108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92053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栃木県　鹿沼市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0.42</v>
      </c>
      <c r="P6" s="32">
        <f t="shared" si="3"/>
        <v>100</v>
      </c>
      <c r="Q6" s="32">
        <f t="shared" si="3"/>
        <v>4104</v>
      </c>
      <c r="R6" s="32">
        <f t="shared" si="3"/>
        <v>99949</v>
      </c>
      <c r="S6" s="32">
        <f t="shared" si="3"/>
        <v>490.64</v>
      </c>
      <c r="T6" s="32">
        <f t="shared" si="3"/>
        <v>203.71</v>
      </c>
      <c r="U6" s="32">
        <f t="shared" si="3"/>
        <v>420</v>
      </c>
      <c r="V6" s="32">
        <f t="shared" si="3"/>
        <v>43.46</v>
      </c>
      <c r="W6" s="32">
        <f t="shared" si="3"/>
        <v>9.66</v>
      </c>
      <c r="X6" s="33">
        <f>IF(X7="",NA(),X7)</f>
        <v>123.94</v>
      </c>
      <c r="Y6" s="33">
        <f t="shared" ref="Y6:AG6" si="4">IF(Y7="",NA(),Y7)</f>
        <v>109.88</v>
      </c>
      <c r="Z6" s="33">
        <f t="shared" si="4"/>
        <v>96.29</v>
      </c>
      <c r="AA6" s="33">
        <f t="shared" si="4"/>
        <v>76.5</v>
      </c>
      <c r="AB6" s="33">
        <f t="shared" si="4"/>
        <v>77.95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844.36</v>
      </c>
      <c r="BF6" s="33">
        <f t="shared" ref="BF6:BN6" si="7">IF(BF7="",NA(),BF7)</f>
        <v>836.13</v>
      </c>
      <c r="BG6" s="33">
        <f t="shared" si="7"/>
        <v>831.33</v>
      </c>
      <c r="BH6" s="33">
        <f t="shared" si="7"/>
        <v>789.19</v>
      </c>
      <c r="BI6" s="33">
        <f t="shared" si="7"/>
        <v>486.43</v>
      </c>
      <c r="BJ6" s="33">
        <f t="shared" si="7"/>
        <v>421.01</v>
      </c>
      <c r="BK6" s="33">
        <f t="shared" si="7"/>
        <v>430.64</v>
      </c>
      <c r="BL6" s="33">
        <f t="shared" si="7"/>
        <v>446.63</v>
      </c>
      <c r="BM6" s="33">
        <f t="shared" si="7"/>
        <v>416.91</v>
      </c>
      <c r="BN6" s="33">
        <f t="shared" si="7"/>
        <v>392.19</v>
      </c>
      <c r="BO6" s="32" t="str">
        <f>IF(BO7="","",IF(BO7="-","【-】","【"&amp;SUBSTITUTE(TEXT(BO7,"#,##0.00"),"-","△")&amp;"】"))</f>
        <v>【345.93】</v>
      </c>
      <c r="BP6" s="33">
        <f>IF(BP7="",NA(),BP7)</f>
        <v>108.57</v>
      </c>
      <c r="BQ6" s="33">
        <f t="shared" ref="BQ6:BY6" si="8">IF(BQ7="",NA(),BQ7)</f>
        <v>91.34</v>
      </c>
      <c r="BR6" s="33">
        <f t="shared" si="8"/>
        <v>96.29</v>
      </c>
      <c r="BS6" s="33">
        <f t="shared" si="8"/>
        <v>76.5</v>
      </c>
      <c r="BT6" s="33">
        <f t="shared" si="8"/>
        <v>75.12</v>
      </c>
      <c r="BU6" s="33">
        <f t="shared" si="8"/>
        <v>58.98</v>
      </c>
      <c r="BV6" s="33">
        <f t="shared" si="8"/>
        <v>58.78</v>
      </c>
      <c r="BW6" s="33">
        <f t="shared" si="8"/>
        <v>58.53</v>
      </c>
      <c r="BX6" s="33">
        <f t="shared" si="8"/>
        <v>57.93</v>
      </c>
      <c r="BY6" s="33">
        <f t="shared" si="8"/>
        <v>57.03</v>
      </c>
      <c r="BZ6" s="32" t="str">
        <f>IF(BZ7="","",IF(BZ7="-","【-】","【"&amp;SUBSTITUTE(TEXT(BZ7,"#,##0.00"),"-","△")&amp;"】"))</f>
        <v>【59.44】</v>
      </c>
      <c r="CA6" s="33">
        <f>IF(CA7="",NA(),CA7)</f>
        <v>100.5</v>
      </c>
      <c r="CB6" s="33">
        <f t="shared" ref="CB6:CJ6" si="9">IF(CB7="",NA(),CB7)</f>
        <v>120.3</v>
      </c>
      <c r="CC6" s="33">
        <f t="shared" si="9"/>
        <v>112.36</v>
      </c>
      <c r="CD6" s="33">
        <f t="shared" si="9"/>
        <v>146.41</v>
      </c>
      <c r="CE6" s="33">
        <f t="shared" si="9"/>
        <v>149.99</v>
      </c>
      <c r="CF6" s="33">
        <f t="shared" si="9"/>
        <v>253.84</v>
      </c>
      <c r="CG6" s="33">
        <f t="shared" si="9"/>
        <v>257.02999999999997</v>
      </c>
      <c r="CH6" s="33">
        <f t="shared" si="9"/>
        <v>266.57</v>
      </c>
      <c r="CI6" s="33">
        <f t="shared" si="9"/>
        <v>276.93</v>
      </c>
      <c r="CJ6" s="33">
        <f t="shared" si="9"/>
        <v>283.73</v>
      </c>
      <c r="CK6" s="32" t="str">
        <f>IF(CK7="","",IF(CK7="-","【-】","【"&amp;SUBSTITUTE(TEXT(CK7,"#,##0.00"),"-","△")&amp;"】"))</f>
        <v>【272.79】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60.03</v>
      </c>
      <c r="CR6" s="33">
        <f t="shared" si="10"/>
        <v>61.93</v>
      </c>
      <c r="CS6" s="33">
        <f t="shared" si="10"/>
        <v>58.06</v>
      </c>
      <c r="CT6" s="33">
        <f t="shared" si="10"/>
        <v>59.08</v>
      </c>
      <c r="CU6" s="33">
        <f t="shared" si="10"/>
        <v>58.25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76.8</v>
      </c>
      <c r="DC6" s="33">
        <f t="shared" si="11"/>
        <v>77.25</v>
      </c>
      <c r="DD6" s="33">
        <f t="shared" si="11"/>
        <v>75.790000000000006</v>
      </c>
      <c r="DE6" s="33">
        <f t="shared" si="11"/>
        <v>77.12</v>
      </c>
      <c r="DF6" s="33">
        <f t="shared" si="11"/>
        <v>68.150000000000006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92053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0.42</v>
      </c>
      <c r="P7" s="36">
        <v>100</v>
      </c>
      <c r="Q7" s="36">
        <v>4104</v>
      </c>
      <c r="R7" s="36">
        <v>99949</v>
      </c>
      <c r="S7" s="36">
        <v>490.64</v>
      </c>
      <c r="T7" s="36">
        <v>203.71</v>
      </c>
      <c r="U7" s="36">
        <v>420</v>
      </c>
      <c r="V7" s="36">
        <v>43.46</v>
      </c>
      <c r="W7" s="36">
        <v>9.66</v>
      </c>
      <c r="X7" s="36">
        <v>123.94</v>
      </c>
      <c r="Y7" s="36">
        <v>109.88</v>
      </c>
      <c r="Z7" s="36">
        <v>96.29</v>
      </c>
      <c r="AA7" s="36">
        <v>76.5</v>
      </c>
      <c r="AB7" s="36">
        <v>77.95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844.36</v>
      </c>
      <c r="BF7" s="36">
        <v>836.13</v>
      </c>
      <c r="BG7" s="36">
        <v>831.33</v>
      </c>
      <c r="BH7" s="36">
        <v>789.19</v>
      </c>
      <c r="BI7" s="36">
        <v>486.43</v>
      </c>
      <c r="BJ7" s="36">
        <v>421.01</v>
      </c>
      <c r="BK7" s="36">
        <v>430.64</v>
      </c>
      <c r="BL7" s="36">
        <v>446.63</v>
      </c>
      <c r="BM7" s="36">
        <v>416.91</v>
      </c>
      <c r="BN7" s="36">
        <v>392.19</v>
      </c>
      <c r="BO7" s="36">
        <v>345.93</v>
      </c>
      <c r="BP7" s="36">
        <v>108.57</v>
      </c>
      <c r="BQ7" s="36">
        <v>91.34</v>
      </c>
      <c r="BR7" s="36">
        <v>96.29</v>
      </c>
      <c r="BS7" s="36">
        <v>76.5</v>
      </c>
      <c r="BT7" s="36">
        <v>75.12</v>
      </c>
      <c r="BU7" s="36">
        <v>58.98</v>
      </c>
      <c r="BV7" s="36">
        <v>58.78</v>
      </c>
      <c r="BW7" s="36">
        <v>58.53</v>
      </c>
      <c r="BX7" s="36">
        <v>57.93</v>
      </c>
      <c r="BY7" s="36">
        <v>57.03</v>
      </c>
      <c r="BZ7" s="36">
        <v>59.44</v>
      </c>
      <c r="CA7" s="36">
        <v>100.5</v>
      </c>
      <c r="CB7" s="36">
        <v>120.3</v>
      </c>
      <c r="CC7" s="36">
        <v>112.36</v>
      </c>
      <c r="CD7" s="36">
        <v>146.41</v>
      </c>
      <c r="CE7" s="36">
        <v>149.99</v>
      </c>
      <c r="CF7" s="36">
        <v>253.84</v>
      </c>
      <c r="CG7" s="36">
        <v>257.02999999999997</v>
      </c>
      <c r="CH7" s="36">
        <v>266.57</v>
      </c>
      <c r="CI7" s="36">
        <v>276.93</v>
      </c>
      <c r="CJ7" s="36">
        <v>283.73</v>
      </c>
      <c r="CK7" s="36">
        <v>272.79000000000002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60.03</v>
      </c>
      <c r="CR7" s="36">
        <v>61.93</v>
      </c>
      <c r="CS7" s="36">
        <v>58.06</v>
      </c>
      <c r="CT7" s="36">
        <v>59.08</v>
      </c>
      <c r="CU7" s="36">
        <v>58.25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76.8</v>
      </c>
      <c r="DC7" s="36">
        <v>77.25</v>
      </c>
      <c r="DD7" s="36">
        <v>75.790000000000006</v>
      </c>
      <c r="DE7" s="36">
        <v>77.12</v>
      </c>
      <c r="DF7" s="36">
        <v>68.150000000000006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dcterms:created xsi:type="dcterms:W3CDTF">2017-02-08T03:22:17Z</dcterms:created>
  <dcterms:modified xsi:type="dcterms:W3CDTF">2017-02-17T05:16:45Z</dcterms:modified>
  <cp:category/>
</cp:coreProperties>
</file>