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GlfkvCoHskaQD2CweybwlWFVVOHKBtfvafa3FPa0ictPfQvea3cgeoSMR2eX+XR91twsxkrupQfC7ejerdohVw==" workbookSaltValue="Ae7Q1o0FYqJ0wYtXiLfC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<sst xmlns="http://schemas.openxmlformats.org/spreadsheetml/2006/main" count="228" uniqueCount="112">
  <si>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</si>
  <si>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</si>
  <si>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</si>
  <si>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</si>
  <si>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</si>
  <si>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</si>
  <si>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</si>
  <si>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</si>
  <si>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</si>
  <si>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</si>
  <si>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</si>
  <si>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</si>
  <si>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</si>
  <si>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</si>
  <si>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</si>
  <si>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</si>
  <si>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</si>
  <si>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</si>
  <si>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</si>
  <si>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</si>
  <si>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</si>
  <si>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</si>
  <si>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</si>
  <si>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</si>
  <si>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</si>
  <si>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</si>
  <si>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</si>
  <si>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</si>
  <si>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</si>
  <si>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</si>
  <si>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</si>
  <si>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</si>
  <si>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</si>
  <si>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</si>
  <si>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</si>
  <si>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</si>
  <si>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</si>
  <si>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</si>
  <si>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</si>
  <si>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</si>
  <si>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</si>
  <si>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</si>
  <si>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</si>
  <si>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</si>
  <si>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</si>
  <si>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</si>
  <si>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</si>
  <si>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</si>
  <si>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</si>
  <si>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</si>
  <si>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</si>
  <si>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</si>
  <si>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</si>
  <si>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</si>
  <si>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</si>
  <si>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</si>
  <si>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</si>
  <si>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</si>
  <si>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</si>
  <si>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</si>
  <si>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</si>
  <si>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</si>
  <si>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</si>
  <si>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</si>
  <si>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</si>
  <si>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</si>
  <si>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</si>
  <si>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</si>
  <si>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</si>
  <si>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</si>
  <si>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</si>
  <si>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</si>
  <si>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</si>
  <si>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</si>
  <si>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</si>
  <si>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</si>
  <si>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</si>
  <si>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</si>
  <si>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</si>
  <si>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</si>
  <si>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</si>
  <si>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</si>
  <si>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</si>
  <si>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</si>
  <si>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</si>
  <si>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</si>
  <si>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</si>
  <si>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</si>
  <si>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</si>
  <si>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</si>
  <si>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</si>
  <si>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</si>
  <si>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</si>
  <si>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</si>
  <si>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</si>
  <si>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</si>
  <si>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</si>
  <si>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</si>
  <si>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</si>
  <si>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</si>
  <si>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</si>
  <si>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</si>
  <si>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</si>
  <si>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</si>
  <si>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</si>
  <si>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</si>
  <si>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</si>
  <si>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</si>
  <si>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</si>
  <si>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S51年に供用開始しているため、耐用年数を超過した管渠も出始めており、今後も老朽化した管渠が増加する見込みである。ストックマネジメント計画は策定中であり、平成31年度に完成予定のため、完成した計画に沿って、平準化を図りながら更新を行っていく予定である。</t>
    <rPh sb="3" eb="4">
      <t>ネン</t>
    </rPh>
    <rPh sb="5" eb="7">
      <t>キョウヨウ</t>
    </rPh>
    <rPh sb="7" eb="9">
      <t>カイシ</t>
    </rPh>
    <rPh sb="16" eb="18">
      <t>タイヨウ</t>
    </rPh>
    <rPh sb="18" eb="20">
      <t>ネンスウ</t>
    </rPh>
    <rPh sb="21" eb="23">
      <t>チョウカ</t>
    </rPh>
    <rPh sb="25" eb="27">
      <t>カンキョ</t>
    </rPh>
    <rPh sb="28" eb="30">
      <t>デハジ</t>
    </rPh>
    <rPh sb="35" eb="37">
      <t>コンゴ</t>
    </rPh>
    <rPh sb="38" eb="41">
      <t>ロウキュウカ</t>
    </rPh>
    <rPh sb="43" eb="45">
      <t>カンキョ</t>
    </rPh>
    <rPh sb="46" eb="48">
      <t>ゾウカ</t>
    </rPh>
    <rPh sb="50" eb="52">
      <t>ミコ</t>
    </rPh>
    <rPh sb="67" eb="69">
      <t>ケイカク</t>
    </rPh>
    <rPh sb="70" eb="72">
      <t>サクテイ</t>
    </rPh>
    <rPh sb="72" eb="73">
      <t>ナカ</t>
    </rPh>
    <rPh sb="77" eb="79">
      <t>ヘイセイ</t>
    </rPh>
    <rPh sb="81" eb="83">
      <t>ネンド</t>
    </rPh>
    <rPh sb="84" eb="86">
      <t>カンセイ</t>
    </rPh>
    <rPh sb="86" eb="88">
      <t>ヨテイ</t>
    </rPh>
    <rPh sb="92" eb="94">
      <t>カンセイ</t>
    </rPh>
    <rPh sb="96" eb="98">
      <t>ケイカク</t>
    </rPh>
    <rPh sb="99" eb="100">
      <t>ソ</t>
    </rPh>
    <rPh sb="103" eb="106">
      <t>ヘイジュンカ</t>
    </rPh>
    <rPh sb="107" eb="108">
      <t>ハカ</t>
    </rPh>
    <rPh sb="112" eb="114">
      <t>コウシン</t>
    </rPh>
    <rPh sb="115" eb="116">
      <t>オコナ</t>
    </rPh>
    <rPh sb="120" eb="122">
      <t>ヨテイ</t>
    </rPh>
    <phoneticPr fontId="4"/>
  </si>
  <si>
    <t>①収益的収支比率については、令和2年度の公営企業会計移行経費の増加により前年と比べ下回っているが、今後改善すると考えている。使用料の増加は見込めないと考えており、今後も引き続き経費節減に努めていきたい。
④企業債残高事業規模比率については、計画区域内の下水道整備が終盤に差し掛かっているため、新規借入額よりも償還額が上回っている状況にある。今後も徐々に改善されていく見込みであるが、老朽化対策を進めなければならないため、計画的な施設・管渠の整備･更新に努めていきたい。
⑤経費回収率については、前年度を上回り今後は100％を超えるように費用の節減にに努めていきたい。
⑥汚水処理原価については、例年並みの水準に戻っており、今後も150円台を維持できるように努める。
⑦施設利用率については天候に左右されることもあり単年でばらつきがみられるものの、経年では60％を上回る水準で推移している。類似団体平均値･全国平均値と比較すると、ともに上回って推移しており特に問題はない。　　　　　　　　　　　　　　　　　　　　　　　　　　　　　　　　　　　　　　　　　　　　　　　　　　　　　　　　　　　　　　　　　　　　　　　　　　　　　　　　　　　　　　　　　　　　　　　　　　　　　　　　　　⑧水洗化率は、経年で90％を超える値で推移しており、類似団体平均値と比べて高水準で推移しているが、今後も水洗化の向上に努める。</t>
    <rPh sb="14" eb="16">
      <t>レイワ</t>
    </rPh>
    <rPh sb="17" eb="19">
      <t>ネンド</t>
    </rPh>
    <rPh sb="36" eb="38">
      <t>ゼンネン</t>
    </rPh>
    <rPh sb="39" eb="40">
      <t>クラ</t>
    </rPh>
    <rPh sb="41" eb="43">
      <t>シタマワ</t>
    </rPh>
    <rPh sb="49" eb="51">
      <t>コンゴ</t>
    </rPh>
    <rPh sb="51" eb="53">
      <t>カイゼン</t>
    </rPh>
    <rPh sb="56" eb="57">
      <t>カンガ</t>
    </rPh>
    <rPh sb="62" eb="64">
      <t>シヨウ</t>
    </rPh>
    <rPh sb="66" eb="68">
      <t>ゾウカ</t>
    </rPh>
    <rPh sb="69" eb="71">
      <t>ミコ</t>
    </rPh>
    <rPh sb="75" eb="76">
      <t>カンガ</t>
    </rPh>
    <rPh sb="81" eb="83">
      <t>コンゴ</t>
    </rPh>
    <rPh sb="173" eb="175">
      <t>ジョジョ</t>
    </rPh>
    <rPh sb="176" eb="178">
      <t>カイゼン</t>
    </rPh>
    <rPh sb="183" eb="185">
      <t>ミコ</t>
    </rPh>
    <rPh sb="191" eb="194">
      <t>ロウキュウカ</t>
    </rPh>
    <rPh sb="194" eb="196">
      <t>タイサク</t>
    </rPh>
    <rPh sb="197" eb="198">
      <t>スス</t>
    </rPh>
    <rPh sb="214" eb="216">
      <t>シセツ</t>
    </rPh>
    <rPh sb="247" eb="250">
      <t>ゼンネンド</t>
    </rPh>
    <rPh sb="251" eb="253">
      <t>ウワマワ</t>
    </rPh>
    <rPh sb="254" eb="256">
      <t>コンゴ</t>
    </rPh>
    <rPh sb="262" eb="263">
      <t>コ</t>
    </rPh>
    <rPh sb="268" eb="270">
      <t>ヒヨウ</t>
    </rPh>
    <rPh sb="271" eb="273">
      <t>セツゲン</t>
    </rPh>
    <rPh sb="285" eb="287">
      <t>オスイ</t>
    </rPh>
    <rPh sb="287" eb="289">
      <t>ショリ</t>
    </rPh>
    <rPh sb="289" eb="291">
      <t>ゲンカ</t>
    </rPh>
    <rPh sb="297" eb="299">
      <t>レイネン</t>
    </rPh>
    <rPh sb="299" eb="300">
      <t>ナ</t>
    </rPh>
    <rPh sb="302" eb="304">
      <t>スイジュン</t>
    </rPh>
    <rPh sb="305" eb="306">
      <t>モド</t>
    </rPh>
    <rPh sb="311" eb="313">
      <t>コンゴ</t>
    </rPh>
    <rPh sb="317" eb="319">
      <t>エンダイ</t>
    </rPh>
    <rPh sb="320" eb="322">
      <t>イジ</t>
    </rPh>
    <rPh sb="328" eb="329">
      <t>ツト</t>
    </rPh>
    <rPh sb="381" eb="383">
      <t>ウワマワ</t>
    </rPh>
    <phoneticPr fontId="4"/>
  </si>
  <si>
    <t>今年度は、令和2年度の公営企業会計移行経費の増加により、前年を下回った指標もあるが、総合的に判断して、維持管理費の節減により経営状況は改善傾向を示してる。しかし、老朽化した施設・管渠の更新が控えていることから、料金改定を見据えつつ、今後もさらなる経費の節減を図り、経営改善に努めていく。</t>
    <rPh sb="0" eb="3">
      <t>コンネンド</t>
    </rPh>
    <rPh sb="28" eb="30">
      <t>ゼンネン</t>
    </rPh>
    <rPh sb="31" eb="33">
      <t>シタマワ</t>
    </rPh>
    <rPh sb="35" eb="37">
      <t>シヒョウ</t>
    </rPh>
    <rPh sb="69" eb="71">
      <t>ケイコウ</t>
    </rPh>
    <rPh sb="72" eb="73">
      <t>シメ</t>
    </rPh>
    <rPh sb="86" eb="88">
      <t>シセツ</t>
    </rPh>
    <rPh sb="105" eb="107">
      <t>リョウキン</t>
    </rPh>
    <rPh sb="107" eb="109">
      <t>カイテイ</t>
    </rPh>
    <rPh sb="110" eb="112">
      <t>ミス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</si>
</sst>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AB-4654-B6CC-130623791B9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9FAB-4654-B6CC-130623791B9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67.88</c:v>
                </c:pt>
                <c:pt idx="1">
                  <c:v>74.040000000000006</c:v>
                </c:pt>
                <c:pt idx="2">
                  <c:v>67.72</c:v>
                </c:pt>
                <c:pt idx="3">
                  <c:v>72.41</c:v>
                </c:pt>
                <c:pt idx="4">
                  <c:v>65.19</c:v>
                </c:pt>
              </c:numCache>
            </c:numRef>
          </c:val>
          <c:extLst>
            <c:ext xmlns:c16="http://schemas.microsoft.com/office/drawing/2014/chart" uri="{C3380CC4-5D6E-409C-BE32-E72D297353CC}">
              <c16:uniqueId val="{00000000-E6AE-40B8-BF8A-1DC6B668C7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E6AE-40B8-BF8A-1DC6B668C7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94.54</c:v>
                </c:pt>
                <c:pt idx="1">
                  <c:v>94.5</c:v>
                </c:pt>
                <c:pt idx="2">
                  <c:v>94.72</c:v>
                </c:pt>
                <c:pt idx="3">
                  <c:v>94.09</c:v>
                </c:pt>
                <c:pt idx="4">
                  <c:v>94.51</c:v>
                </c:pt>
              </c:numCache>
            </c:numRef>
          </c:val>
          <c:extLst>
            <c:ext xmlns:c16="http://schemas.microsoft.com/office/drawing/2014/chart" uri="{C3380CC4-5D6E-409C-BE32-E72D297353CC}">
              <c16:uniqueId val="{00000000-58CA-4D08-B426-AF4758BEC51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58CA-4D08-B426-AF4758BEC51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96.43</c:v>
                </c:pt>
                <c:pt idx="1">
                  <c:v>97.87</c:v>
                </c:pt>
                <c:pt idx="2">
                  <c:v>99.54</c:v>
                </c:pt>
                <c:pt idx="3">
                  <c:v>97.72</c:v>
                </c:pt>
                <c:pt idx="4">
                  <c:v>94.66</c:v>
                </c:pt>
              </c:numCache>
            </c:numRef>
          </c:val>
          <c:extLst>
            <c:ext xmlns:c16="http://schemas.microsoft.com/office/drawing/2014/chart" uri="{C3380CC4-5D6E-409C-BE32-E72D297353CC}">
              <c16:uniqueId val="{00000000-98A6-4A0C-899E-8FE670C19AF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A6-4A0C-899E-8FE670C19AF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0-4289-A22D-94C07C89A0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0-4289-A22D-94C07C89A0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4F-439B-8AA2-BEDEE859EA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4F-439B-8AA2-BEDEE859EA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5F-4EE6-9E70-0AE70E3F29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F-4EE6-9E70-0AE70E3F29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86-4923-9145-E50246DEEE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6-4923-9145-E50246DEEE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706.22</c:v>
                </c:pt>
                <c:pt idx="1">
                  <c:v>690.43</c:v>
                </c:pt>
                <c:pt idx="2">
                  <c:v>718.81</c:v>
                </c:pt>
                <c:pt idx="3">
                  <c:v>678.77</c:v>
                </c:pt>
                <c:pt idx="4">
                  <c:v>622.72</c:v>
                </c:pt>
              </c:numCache>
            </c:numRef>
          </c:val>
          <c:extLst>
            <c:ext xmlns:c16="http://schemas.microsoft.com/office/drawing/2014/chart" uri="{C3380CC4-5D6E-409C-BE32-E72D297353CC}">
              <c16:uniqueId val="{00000000-C918-437E-9105-CA7C77116F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C918-437E-9105-CA7C77116F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97.38</c:v>
                </c:pt>
                <c:pt idx="1">
                  <c:v>97.8</c:v>
                </c:pt>
                <c:pt idx="2">
                  <c:v>93.7</c:v>
                </c:pt>
                <c:pt idx="3">
                  <c:v>97.92</c:v>
                </c:pt>
                <c:pt idx="4">
                  <c:v>99.42</c:v>
                </c:pt>
              </c:numCache>
            </c:numRef>
          </c:val>
          <c:extLst>
            <c:ext xmlns:c16="http://schemas.microsoft.com/office/drawing/2014/chart" uri="{C3380CC4-5D6E-409C-BE32-E72D297353CC}">
              <c16:uniqueId val="{00000000-A06B-473F-9634-87A06F9604D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A06B-473F-9634-87A06F9604D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158.1</c:v>
                </c:pt>
                <c:pt idx="1">
                  <c:v>157.08000000000001</c:v>
                </c:pt>
                <c:pt idx="2">
                  <c:v>164.97</c:v>
                </c:pt>
                <c:pt idx="3">
                  <c:v>158.29</c:v>
                </c:pt>
                <c:pt idx="4">
                  <c:v>155</c:v>
                </c:pt>
              </c:numCache>
            </c:numRef>
          </c:val>
          <c:extLst>
            <c:ext xmlns:c16="http://schemas.microsoft.com/office/drawing/2014/chart" uri="{C3380CC4-5D6E-409C-BE32-E72D297353CC}">
              <c16:uniqueId val="{00000000-F45B-4092-936F-08947BCFD7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F45B-4092-936F-08947BCFD7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B69" sqref="CB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鹿沼市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97759</v>
      </c>
      <c r="AM8" s="68"/>
      <c r="AN8" s="68"/>
      <c r="AO8" s="68"/>
      <c r="AP8" s="68"/>
      <c r="AQ8" s="68"/>
      <c r="AR8" s="68"/>
      <c r="AS8" s="68"/>
      <c r="AT8" s="67">
        <f>データ!T6</f>
        <v>490.64</v>
      </c>
      <c r="AU8" s="67"/>
      <c r="AV8" s="67"/>
      <c r="AW8" s="67"/>
      <c r="AX8" s="67"/>
      <c r="AY8" s="67"/>
      <c r="AZ8" s="67"/>
      <c r="BA8" s="67"/>
      <c r="BB8" s="67">
        <f>データ!U6</f>
        <v>199.25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61.73</v>
      </c>
      <c r="Q10" s="67"/>
      <c r="R10" s="67"/>
      <c r="S10" s="67"/>
      <c r="T10" s="67"/>
      <c r="U10" s="67"/>
      <c r="V10" s="67"/>
      <c r="W10" s="67">
        <f>データ!Q6</f>
        <v>61.16</v>
      </c>
      <c r="X10" s="67"/>
      <c r="Y10" s="67"/>
      <c r="Z10" s="67"/>
      <c r="AA10" s="67"/>
      <c r="AB10" s="67"/>
      <c r="AC10" s="67"/>
      <c r="AD10" s="68">
        <f>データ!R6</f>
        <v>2592</v>
      </c>
      <c r="AE10" s="68"/>
      <c r="AF10" s="68"/>
      <c r="AG10" s="68"/>
      <c r="AH10" s="68"/>
      <c r="AI10" s="68"/>
      <c r="AJ10" s="68"/>
      <c r="AK10" s="2"/>
      <c r="AL10" s="68">
        <f>データ!V6</f>
        <v>60175</v>
      </c>
      <c r="AM10" s="68"/>
      <c r="AN10" s="68"/>
      <c r="AO10" s="68"/>
      <c r="AP10" s="68"/>
      <c r="AQ10" s="68"/>
      <c r="AR10" s="68"/>
      <c r="AS10" s="68"/>
      <c r="AT10" s="67">
        <f>データ!W6</f>
        <v>16.07</v>
      </c>
      <c r="AU10" s="67"/>
      <c r="AV10" s="67"/>
      <c r="AW10" s="67"/>
      <c r="AX10" s="67"/>
      <c r="AY10" s="67"/>
      <c r="AZ10" s="67"/>
      <c r="BA10" s="67"/>
      <c r="BB10" s="67">
        <f>データ!X6</f>
        <v>3744.56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audtlCjT/woCPXoFRFXQZVj8/y9Oob0994qifHW44thwogx7HrV+Z+5GsClmGnEytKj9aeHrQ7l0A4chr+sq7A==" saltValue="Pmmd1G1ysm5yGLV6svBf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92053</v>
      </c>
      <c r="D6" s="33">
        <f t="shared" si="3"/>
        <v>47</v>
      </c>
      <c r="E6" s="33">
        <f t="shared" si="3"/>
        <v>17</v>
      </c>
      <c r="F6" s="33">
        <f t="shared" si="3"/>
        <v>1</v>
      </c>
      <c r="G6" s="33">
        <f t="shared" si="3"/>
        <v>0</v>
      </c>
      <c r="H6" s="33" t="str">
        <f t="shared" si="3"/>
        <v>栃木県　鹿沼市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61.73</v>
      </c>
      <c r="Q6" s="34">
        <f t="shared" si="3"/>
        <v>61.16</v>
      </c>
      <c r="R6" s="34">
        <f t="shared" si="3"/>
        <v>2592</v>
      </c>
      <c r="S6" s="34">
        <f t="shared" si="3"/>
        <v>97759</v>
      </c>
      <c r="T6" s="34">
        <f t="shared" si="3"/>
        <v>490.64</v>
      </c>
      <c r="U6" s="34">
        <f t="shared" si="3"/>
        <v>199.25</v>
      </c>
      <c r="V6" s="34">
        <f t="shared" si="3"/>
        <v>60175</v>
      </c>
      <c r="W6" s="34">
        <f t="shared" si="3"/>
        <v>16.07</v>
      </c>
      <c r="X6" s="34">
        <f t="shared" si="3"/>
        <v>3744.56</v>
      </c>
      <c r="Y6" s="35">
        <f>IF(Y7="",NA(),Y7)</f>
        <v>96.43</v>
      </c>
      <c r="Z6" s="35">
        <f t="shared" ref="Z6:AH6" si="4">IF(Z7="",NA(),Z7)</f>
        <v>97.87</v>
      </c>
      <c r="AA6" s="35">
        <f t="shared" si="4"/>
        <v>99.54</v>
      </c>
      <c r="AB6" s="35">
        <f t="shared" si="4"/>
        <v>97.72</v>
      </c>
      <c r="AC6" s="35">
        <f t="shared" si="4"/>
        <v>94.66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706.22</v>
      </c>
      <c r="BG6" s="35">
        <f t="shared" ref="BG6:BO6" si="7">IF(BG7="",NA(),BG7)</f>
        <v>690.43</v>
      </c>
      <c r="BH6" s="35">
        <f t="shared" si="7"/>
        <v>718.81</v>
      </c>
      <c r="BI6" s="35">
        <f t="shared" si="7"/>
        <v>678.77</v>
      </c>
      <c r="BJ6" s="35">
        <f t="shared" si="7"/>
        <v>622.72</v>
      </c>
      <c r="BK6" s="35">
        <f t="shared" si="7"/>
        <v>854.16</v>
      </c>
      <c r="BL6" s="35">
        <f t="shared" si="7"/>
        <v>848.31</v>
      </c>
      <c r="BM6" s="35">
        <f t="shared" si="7"/>
        <v>774.99</v>
      </c>
      <c r="BN6" s="35">
        <f t="shared" si="7"/>
        <v>799.41</v>
      </c>
      <c r="BO6" s="35">
        <f t="shared" si="7"/>
        <v>820.36</v>
      </c>
      <c r="BP6" s="34" t="str">
        <f>IF(BP7="","",IF(BP7="-","【-】","【"&amp;SUBSTITUTE(TEXT(BP7,"#,##0.00"),"-","△")&amp;"】"))</f>
        <v>【682.78】</v>
      </c>
      <c r="BQ6" s="35">
        <f>IF(BQ7="",NA(),BQ7)</f>
        <v>97.38</v>
      </c>
      <c r="BR6" s="35">
        <f t="shared" ref="BR6:BZ6" si="8">IF(BR7="",NA(),BR7)</f>
        <v>97.8</v>
      </c>
      <c r="BS6" s="35">
        <f t="shared" si="8"/>
        <v>93.7</v>
      </c>
      <c r="BT6" s="35">
        <f t="shared" si="8"/>
        <v>97.92</v>
      </c>
      <c r="BU6" s="35">
        <f t="shared" si="8"/>
        <v>99.42</v>
      </c>
      <c r="BV6" s="35">
        <f t="shared" si="8"/>
        <v>93.13</v>
      </c>
      <c r="BW6" s="35">
        <f t="shared" si="8"/>
        <v>94.38</v>
      </c>
      <c r="BX6" s="35">
        <f t="shared" si="8"/>
        <v>96.57</v>
      </c>
      <c r="BY6" s="35">
        <f t="shared" si="8"/>
        <v>96.54</v>
      </c>
      <c r="BZ6" s="35">
        <f t="shared" si="8"/>
        <v>95.4</v>
      </c>
      <c r="CA6" s="34" t="str">
        <f>IF(CA7="","",IF(CA7="-","【-】","【"&amp;SUBSTITUTE(TEXT(CA7,"#,##0.00"),"-","△")&amp;"】"))</f>
        <v>【100.91】</v>
      </c>
      <c r="CB6" s="35">
        <f>IF(CB7="",NA(),CB7)</f>
        <v>158.1</v>
      </c>
      <c r="CC6" s="35">
        <f t="shared" ref="CC6:CK6" si="9">IF(CC7="",NA(),CC7)</f>
        <v>157.08000000000001</v>
      </c>
      <c r="CD6" s="35">
        <f t="shared" si="9"/>
        <v>164.97</v>
      </c>
      <c r="CE6" s="35">
        <f t="shared" si="9"/>
        <v>158.29</v>
      </c>
      <c r="CF6" s="35">
        <f t="shared" si="9"/>
        <v>155</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67.88</v>
      </c>
      <c r="CN6" s="35">
        <f t="shared" ref="CN6:CV6" si="10">IF(CN7="",NA(),CN7)</f>
        <v>74.040000000000006</v>
      </c>
      <c r="CO6" s="35">
        <f t="shared" si="10"/>
        <v>67.72</v>
      </c>
      <c r="CP6" s="35">
        <f t="shared" si="10"/>
        <v>72.41</v>
      </c>
      <c r="CQ6" s="35">
        <f t="shared" si="10"/>
        <v>65.19</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94.54</v>
      </c>
      <c r="CY6" s="35">
        <f t="shared" ref="CY6:DG6" si="11">IF(CY7="",NA(),CY7)</f>
        <v>94.5</v>
      </c>
      <c r="CZ6" s="35">
        <f t="shared" si="11"/>
        <v>94.72</v>
      </c>
      <c r="DA6" s="35">
        <f t="shared" si="11"/>
        <v>94.09</v>
      </c>
      <c r="DB6" s="35">
        <f t="shared" si="11"/>
        <v>94.51</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92053</v>
      </c>
      <c r="D7" s="37">
        <v>47</v>
      </c>
      <c r="E7" s="37">
        <v>17</v>
      </c>
      <c r="F7" s="37">
        <v>1</v>
      </c>
      <c r="G7" s="37">
        <v>0</v>
      </c>
      <c r="H7" s="37" t="s">
        <v>96</v>
      </c>
      <c r="I7" s="37" t="s">
        <v>97</v>
      </c>
      <c r="J7" s="37" t="s">
        <v>98</v>
      </c>
      <c r="K7" s="37" t="s">
        <v>99</v>
      </c>
      <c r="L7" s="37" t="s">
        <v>100</v>
      </c>
      <c r="M7" s="37" t="s">
        <v>101</v>
      </c>
      <c r="N7" s="38" t="s">
        <v>102</v>
      </c>
      <c r="O7" s="38" t="s">
        <v>103</v>
      </c>
      <c r="P7" s="38">
        <v>61.73</v>
      </c>
      <c r="Q7" s="38">
        <v>61.16</v>
      </c>
      <c r="R7" s="38">
        <v>2592</v>
      </c>
      <c r="S7" s="38">
        <v>97759</v>
      </c>
      <c r="T7" s="38">
        <v>490.64</v>
      </c>
      <c r="U7" s="38">
        <v>199.25</v>
      </c>
      <c r="V7" s="38">
        <v>60175</v>
      </c>
      <c r="W7" s="38">
        <v>16.07</v>
      </c>
      <c r="X7" s="38">
        <v>3744.56</v>
      </c>
      <c r="Y7" s="38">
        <v>96.43</v>
      </c>
      <c r="Z7" s="38">
        <v>97.87</v>
      </c>
      <c r="AA7" s="38">
        <v>99.54</v>
      </c>
      <c r="AB7" s="38">
        <v>97.72</v>
      </c>
      <c r="AC7" s="38">
        <v>94.66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706.22</v>
      </c>
      <c r="BG7" s="38">
        <v>690.43</v>
      </c>
      <c r="BH7" s="38">
        <v>718.81</v>
      </c>
      <c r="BI7" s="38">
        <v>678.77</v>
      </c>
      <c r="BJ7" s="38">
        <v>622.72</v>
      </c>
      <c r="BK7" s="38">
        <v>854.16</v>
      </c>
      <c r="BL7" s="38">
        <v>848.31</v>
      </c>
      <c r="BM7" s="38">
        <v>774.99</v>
      </c>
      <c r="BN7" s="38">
        <v>799.41</v>
      </c>
      <c r="BO7" s="38">
        <v>820.36</v>
      </c>
      <c r="BP7" s="38">
        <v>682.78</v>
      </c>
      <c r="BQ7" s="38">
        <v>97.38</v>
      </c>
      <c r="BR7" s="38">
        <v>97.8</v>
      </c>
      <c r="BS7" s="38">
        <v>93.7</v>
      </c>
      <c r="BT7" s="38">
        <v>97.92</v>
      </c>
      <c r="BU7" s="38">
        <v>99.42</v>
      </c>
      <c r="BV7" s="38">
        <v>93.13</v>
      </c>
      <c r="BW7" s="38">
        <v>94.38</v>
      </c>
      <c r="BX7" s="38">
        <v>96.57</v>
      </c>
      <c r="BY7" s="38">
        <v>96.54</v>
      </c>
      <c r="BZ7" s="38">
        <v>95.4</v>
      </c>
      <c r="CA7" s="38">
        <v>100.91</v>
      </c>
      <c r="CB7" s="38">
        <v>158.1</v>
      </c>
      <c r="CC7" s="38">
        <v>157.08000000000001</v>
      </c>
      <c r="CD7" s="38">
        <v>164.97</v>
      </c>
      <c r="CE7" s="38">
        <v>158.29</v>
      </c>
      <c r="CF7" s="38">
        <v>155</v>
      </c>
      <c r="CG7" s="38">
        <v>167.97</v>
      </c>
      <c r="CH7" s="38">
        <v>165.45</v>
      </c>
      <c r="CI7" s="38">
        <v>161.54</v>
      </c>
      <c r="CJ7" s="38">
        <v>162.81</v>
      </c>
      <c r="CK7" s="38">
        <v>163.19999999999999</v>
      </c>
      <c r="CL7" s="38">
        <v>136.86000000000001</v>
      </c>
      <c r="CM7" s="38">
        <v>67.88</v>
      </c>
      <c r="CN7" s="38">
        <v>74.040000000000006</v>
      </c>
      <c r="CO7" s="38">
        <v>67.72</v>
      </c>
      <c r="CP7" s="38">
        <v>72.41</v>
      </c>
      <c r="CQ7" s="38">
        <v>65.19</v>
      </c>
      <c r="CR7" s="38">
        <v>64.87</v>
      </c>
      <c r="CS7" s="38">
        <v>65.62</v>
      </c>
      <c r="CT7" s="38">
        <v>64.67</v>
      </c>
      <c r="CU7" s="38">
        <v>64.959999999999994</v>
      </c>
      <c r="CV7" s="38">
        <v>65.040000000000006</v>
      </c>
      <c r="CW7" s="38">
        <v>58.98</v>
      </c>
      <c r="CX7" s="38">
        <v>94.54</v>
      </c>
      <c r="CY7" s="38">
        <v>94.5</v>
      </c>
      <c r="CZ7" s="38">
        <v>94.72</v>
      </c>
      <c r="DA7" s="38">
        <v>94.09</v>
      </c>
      <c r="DB7" s="38">
        <v>94.51</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2020-02-05T01:54:27Z</cp:lastPrinted>
  <dcterms:created xsi:type="dcterms:W3CDTF">2019-12-05T05:02:12Z</dcterms:created>
  <dcterms:modified xsi:type="dcterms:W3CDTF">2020-02-26T23:11:20Z</dcterms:modified>
  <cp:category/>
</cp:coreProperties>
</file>