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1上水\"/>
    </mc:Choice>
  </mc:AlternateContent>
  <workbookProtection workbookAlgorithmName="SHA-512" workbookHashValue="uquDs4hMFwoOcaXE8Ncum8MHT0N1EfSxFQp7/ANUdC+XYENgwGuQq3pkJ3gy+0p0lxH4bAeV+zudQpILrrmR4Q==" workbookSaltValue="Vdjfxgi5rOm9cHmk+ouOA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<sst xmlns="http://schemas.openxmlformats.org/spreadsheetml/2006/main" count="228" uniqueCount="113">
  <si>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</si>
  <si>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</si>
  <si>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</si>
  <si>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</si>
  <si>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</si>
  <si>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</si>
  <si>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</si>
  <si>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</si>
  <si>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</si>
  <si>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</si>
  <si>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</si>
  <si>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</si>
  <si>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</si>
  <si>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</si>
  <si>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</si>
  <si>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</si>
  <si>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</si>
  <si>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</si>
  <si>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</si>
  <si>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</si>
  <si>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</si>
  <si>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</si>
  <si>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</si>
  <si>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</si>
  <si>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</si>
  <si>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</si>
  <si>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</si>
  <si>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</si>
  <si>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</si>
  <si>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</si>
  <si>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</si>
  <si>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</si>
  <si>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</si>
  <si>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</si>
  <si>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</si>
  <si>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</si>
  <si>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</si>
  <si>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</si>
  <si>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</si>
  <si>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</si>
  <si>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</si>
  <si>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</si>
  <si>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</si>
  <si>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</si>
  <si>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</si>
  <si>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</si>
  <si>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</si>
  <si>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</si>
  <si>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</si>
  <si>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</si>
  <si>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</si>
  <si>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</si>
  <si>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</si>
  <si>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</si>
  <si>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</si>
  <si>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</si>
  <si>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</si>
  <si>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</si>
  <si>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</si>
  <si>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</si>
  <si>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</si>
  <si>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</si>
  <si>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</si>
  <si>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</si>
  <si>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</si>
  <si>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</si>
  <si>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</si>
  <si>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</si>
  <si>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</si>
  <si>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</si>
  <si>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</si>
  <si>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</si>
  <si>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</si>
  <si>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</si>
  <si>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</si>
  <si>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</si>
  <si>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</si>
  <si>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</si>
  <si>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</si>
  <si>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</si>
  <si>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</si>
  <si>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</si>
  <si>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</si>
  <si>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</si>
  <si>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</si>
  <si>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</si>
  <si>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</si>
  <si>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</si>
  <si>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</si>
  <si>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</si>
  <si>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</si>
  <si>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</si>
  <si>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</si>
  <si>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鹿沼市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</si>
  <si>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</si>
  <si>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</si>
  <si>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</si>
  <si>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</si>
  <si>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</si>
  <si>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</si>
  <si>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</si>
  <si>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</si>
  <si>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</si>
  <si>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</si>
  <si>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</si>
  <si>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</si>
  <si>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</si>
  <si>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</si>
  <si>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</si>
  <si>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</si>
  <si>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創設年度が昭和43～54年の旧簡易水道事業を平成29年度に統合し約42％まで減少していたものがここ数年徐々に増加してきており、法定耐用年数に近づいている資産が多いことがわかる。管路経年化率についても同様で平成29年度に減少したものがここ数年徐々に増加しており、耐用年数を経過した管路が増えてきていることがわかる。しかし、管路更新率は平成30年度は0.53％だったものが令和元年度は0.24％になり半分に減少した。
　現在は、重要給水施設の管路更新とクリプトスポリジウム対策の高度浄水施設を新設することを優先しており、管路及び施設の老朽化の更新への投資が追い付いていない状況を示している。</t>
    <rPh sb="1" eb="3">
      <t>ユウケイ</t>
    </rPh>
    <rPh sb="3" eb="5">
      <t>コテイ</t>
    </rPh>
    <rPh sb="5" eb="7">
      <t>シサン</t>
    </rPh>
    <rPh sb="7" eb="9">
      <t>ゲンカ</t>
    </rPh>
    <rPh sb="9" eb="11">
      <t>ショウキャク</t>
    </rPh>
    <rPh sb="11" eb="12">
      <t>リツ</t>
    </rPh>
    <rPh sb="14" eb="16">
      <t>ソウセツ</t>
    </rPh>
    <rPh sb="16" eb="18">
      <t>ネンド</t>
    </rPh>
    <rPh sb="19" eb="21">
      <t>ショウワ</t>
    </rPh>
    <rPh sb="26" eb="27">
      <t>ネン</t>
    </rPh>
    <rPh sb="28" eb="29">
      <t>キュウ</t>
    </rPh>
    <rPh sb="29" eb="31">
      <t>カンイ</t>
    </rPh>
    <rPh sb="31" eb="33">
      <t>スイドウ</t>
    </rPh>
    <rPh sb="33" eb="35">
      <t>ジギョウ</t>
    </rPh>
    <rPh sb="36" eb="38">
      <t>ヘイセイ</t>
    </rPh>
    <rPh sb="40" eb="41">
      <t>ネン</t>
    </rPh>
    <rPh sb="41" eb="42">
      <t>ド</t>
    </rPh>
    <rPh sb="43" eb="45">
      <t>トウゴウ</t>
    </rPh>
    <rPh sb="46" eb="47">
      <t>ヤク</t>
    </rPh>
    <rPh sb="52" eb="54">
      <t>ゲンショウ</t>
    </rPh>
    <rPh sb="63" eb="65">
      <t>スウネン</t>
    </rPh>
    <rPh sb="65" eb="67">
      <t>ジョジョ</t>
    </rPh>
    <rPh sb="68" eb="70">
      <t>ゾウカ</t>
    </rPh>
    <rPh sb="77" eb="79">
      <t>ホウテイ</t>
    </rPh>
    <rPh sb="79" eb="81">
      <t>タイヨウ</t>
    </rPh>
    <rPh sb="81" eb="83">
      <t>ネンスウ</t>
    </rPh>
    <rPh sb="84" eb="85">
      <t>チカ</t>
    </rPh>
    <rPh sb="90" eb="92">
      <t>シサン</t>
    </rPh>
    <rPh sb="93" eb="94">
      <t>オオ</t>
    </rPh>
    <rPh sb="102" eb="104">
      <t>カンロ</t>
    </rPh>
    <rPh sb="104" eb="107">
      <t>ケイネンカ</t>
    </rPh>
    <rPh sb="107" eb="108">
      <t>リツ</t>
    </rPh>
    <rPh sb="113" eb="115">
      <t>ドウヨウ</t>
    </rPh>
    <rPh sb="116" eb="118">
      <t>ヘイセイ</t>
    </rPh>
    <rPh sb="120" eb="121">
      <t>ネン</t>
    </rPh>
    <rPh sb="121" eb="122">
      <t>ド</t>
    </rPh>
    <rPh sb="123" eb="125">
      <t>ゲンショウ</t>
    </rPh>
    <rPh sb="132" eb="134">
      <t>スウネン</t>
    </rPh>
    <rPh sb="134" eb="136">
      <t>ジョジョ</t>
    </rPh>
    <rPh sb="137" eb="139">
      <t>ゾウカ</t>
    </rPh>
    <rPh sb="144" eb="146">
      <t>タイヨウ</t>
    </rPh>
    <rPh sb="146" eb="148">
      <t>ネンスウ</t>
    </rPh>
    <rPh sb="149" eb="151">
      <t>ケイカ</t>
    </rPh>
    <rPh sb="153" eb="155">
      <t>カンロ</t>
    </rPh>
    <rPh sb="156" eb="157">
      <t>フ</t>
    </rPh>
    <rPh sb="174" eb="176">
      <t>カンロ</t>
    </rPh>
    <rPh sb="176" eb="178">
      <t>コウシン</t>
    </rPh>
    <rPh sb="178" eb="179">
      <t>リツ</t>
    </rPh>
    <rPh sb="180" eb="182">
      <t>ヘイセイ</t>
    </rPh>
    <rPh sb="184" eb="186">
      <t>ネンド</t>
    </rPh>
    <rPh sb="198" eb="200">
      <t>レイワ</t>
    </rPh>
    <rPh sb="200" eb="201">
      <t>ガン</t>
    </rPh>
    <rPh sb="201" eb="203">
      <t>ネンド</t>
    </rPh>
    <rPh sb="212" eb="214">
      <t>ハンブン</t>
    </rPh>
    <rPh sb="215" eb="217">
      <t>ゲンショウ</t>
    </rPh>
    <rPh sb="222" eb="224">
      <t>ゲンザイ</t>
    </rPh>
    <rPh sb="226" eb="228">
      <t>ジュウヨウ</t>
    </rPh>
    <rPh sb="228" eb="230">
      <t>キュウスイ</t>
    </rPh>
    <rPh sb="230" eb="232">
      <t>シセツ</t>
    </rPh>
    <rPh sb="233" eb="235">
      <t>カンロ</t>
    </rPh>
    <rPh sb="235" eb="237">
      <t>コウシン</t>
    </rPh>
    <rPh sb="248" eb="250">
      <t>タイサク</t>
    </rPh>
    <rPh sb="251" eb="253">
      <t>コウド</t>
    </rPh>
    <rPh sb="253" eb="255">
      <t>ジョウスイ</t>
    </rPh>
    <rPh sb="255" eb="257">
      <t>シセツ</t>
    </rPh>
    <rPh sb="258" eb="260">
      <t>シンセツ</t>
    </rPh>
    <rPh sb="265" eb="267">
      <t>ユウセン</t>
    </rPh>
    <rPh sb="287" eb="289">
      <t>トウシ</t>
    </rPh>
    <phoneticPr fontId="4"/>
  </si>
  <si>
    <t>　経営の健全性・効率性について、経常収支比率及び料金回収率はいずれも100％上を超え高い水準を維持しており、経営の健全化は保たれている。しかし、施設利用率が高いにもかかわらず有収率が他団体と比較して低い水準となっていることは給水される水量が収益に結びついていないことを示している。経営の効率性を上げるため、原因を特定し有収率向上のための対策を講じていかなければならない。
　また、老朽化の状況について、管路経年化率の徐々に上昇しており、かつ、管路更新率は0.24％とかなり低く、全ての管路を更新するには400年かかるペースである。このままの状況では、漏水が多発し有収率の改善が見込めず、水道水の安定供給に支障が生じることが予想されるため、老朽化対策等への投資のあり方について早急に検討する必要がある。</t>
    <rPh sb="1" eb="3">
      <t>ケイエイ</t>
    </rPh>
    <rPh sb="4" eb="7">
      <t>ケンゼンセイ</t>
    </rPh>
    <rPh sb="8" eb="11">
      <t>コウリツセイ</t>
    </rPh>
    <rPh sb="16" eb="18">
      <t>ケイジョウ</t>
    </rPh>
    <rPh sb="18" eb="20">
      <t>シュウシ</t>
    </rPh>
    <rPh sb="20" eb="22">
      <t>ヒリツ</t>
    </rPh>
    <rPh sb="22" eb="23">
      <t>オヨ</t>
    </rPh>
    <rPh sb="24" eb="26">
      <t>リョウキン</t>
    </rPh>
    <rPh sb="26" eb="28">
      <t>カイシュウ</t>
    </rPh>
    <rPh sb="28" eb="29">
      <t>リツ</t>
    </rPh>
    <rPh sb="38" eb="39">
      <t>ジョウ</t>
    </rPh>
    <rPh sb="40" eb="41">
      <t>コ</t>
    </rPh>
    <rPh sb="42" eb="43">
      <t>タカ</t>
    </rPh>
    <rPh sb="44" eb="46">
      <t>スイジュン</t>
    </rPh>
    <rPh sb="47" eb="49">
      <t>イジ</t>
    </rPh>
    <rPh sb="54" eb="56">
      <t>ケイエイ</t>
    </rPh>
    <rPh sb="57" eb="60">
      <t>ケンゼンカ</t>
    </rPh>
    <rPh sb="61" eb="62">
      <t>タモ</t>
    </rPh>
    <rPh sb="72" eb="74">
      <t>シセツ</t>
    </rPh>
    <rPh sb="74" eb="76">
      <t>リヨウ</t>
    </rPh>
    <rPh sb="76" eb="77">
      <t>リツ</t>
    </rPh>
    <rPh sb="78" eb="79">
      <t>タカ</t>
    </rPh>
    <rPh sb="87" eb="90">
      <t>ユウシュウリツ</t>
    </rPh>
    <rPh sb="91" eb="92">
      <t>タ</t>
    </rPh>
    <rPh sb="92" eb="94">
      <t>ダンタイ</t>
    </rPh>
    <rPh sb="95" eb="97">
      <t>ヒカク</t>
    </rPh>
    <rPh sb="99" eb="100">
      <t>ヒク</t>
    </rPh>
    <rPh sb="101" eb="103">
      <t>スイジュン</t>
    </rPh>
    <rPh sb="112" eb="114">
      <t>キュウスイ</t>
    </rPh>
    <rPh sb="117" eb="119">
      <t>スイリョウ</t>
    </rPh>
    <rPh sb="120" eb="122">
      <t>シュウエキ</t>
    </rPh>
    <rPh sb="123" eb="124">
      <t>ムス</t>
    </rPh>
    <rPh sb="134" eb="135">
      <t>シメ</t>
    </rPh>
    <rPh sb="140" eb="142">
      <t>ケイエイ</t>
    </rPh>
    <rPh sb="143" eb="146">
      <t>コウリツセイ</t>
    </rPh>
    <rPh sb="147" eb="148">
      <t>ア</t>
    </rPh>
    <rPh sb="153" eb="155">
      <t>ゲンイン</t>
    </rPh>
    <rPh sb="156" eb="158">
      <t>トクテイ</t>
    </rPh>
    <rPh sb="159" eb="162">
      <t>ユウシュウリツ</t>
    </rPh>
    <rPh sb="162" eb="164">
      <t>コウジョウ</t>
    </rPh>
    <rPh sb="168" eb="170">
      <t>タイサク</t>
    </rPh>
    <rPh sb="171" eb="172">
      <t>コウ</t>
    </rPh>
    <rPh sb="190" eb="193">
      <t>ロウキュウカ</t>
    </rPh>
    <rPh sb="194" eb="196">
      <t>ジョウキョウ</t>
    </rPh>
    <rPh sb="201" eb="203">
      <t>カンロ</t>
    </rPh>
    <rPh sb="203" eb="206">
      <t>ケイネンカ</t>
    </rPh>
    <rPh sb="206" eb="207">
      <t>リツ</t>
    </rPh>
    <rPh sb="208" eb="210">
      <t>ジョジョ</t>
    </rPh>
    <rPh sb="211" eb="213">
      <t>ジョウショウ</t>
    </rPh>
    <rPh sb="221" eb="223">
      <t>カンロ</t>
    </rPh>
    <rPh sb="223" eb="225">
      <t>コウシン</t>
    </rPh>
    <rPh sb="225" eb="226">
      <t>リツ</t>
    </rPh>
    <rPh sb="236" eb="237">
      <t>ヒク</t>
    </rPh>
    <rPh sb="239" eb="240">
      <t>スベ</t>
    </rPh>
    <rPh sb="242" eb="244">
      <t>カンロ</t>
    </rPh>
    <rPh sb="245" eb="247">
      <t>コウシン</t>
    </rPh>
    <rPh sb="254" eb="255">
      <t>ネン</t>
    </rPh>
    <rPh sb="270" eb="272">
      <t>ジョウキョウ</t>
    </rPh>
    <rPh sb="275" eb="277">
      <t>ロウスイ</t>
    </rPh>
    <rPh sb="278" eb="280">
      <t>タハツ</t>
    </rPh>
    <rPh sb="281" eb="284">
      <t>ユウシュウリツ</t>
    </rPh>
    <rPh sb="285" eb="287">
      <t>カイゼン</t>
    </rPh>
    <rPh sb="288" eb="290">
      <t>ミコ</t>
    </rPh>
    <rPh sb="293" eb="296">
      <t>スイドウスイ</t>
    </rPh>
    <rPh sb="297" eb="299">
      <t>アンテイ</t>
    </rPh>
    <rPh sb="299" eb="301">
      <t>キョウキュウ</t>
    </rPh>
    <rPh sb="302" eb="304">
      <t>シショウ</t>
    </rPh>
    <rPh sb="305" eb="306">
      <t>ショウ</t>
    </rPh>
    <rPh sb="311" eb="313">
      <t>ヨソウ</t>
    </rPh>
    <rPh sb="319" eb="322">
      <t>ロウキュウカ</t>
    </rPh>
    <rPh sb="322" eb="324">
      <t>タイサク</t>
    </rPh>
    <rPh sb="324" eb="325">
      <t>トウ</t>
    </rPh>
    <rPh sb="327" eb="329">
      <t>トウシ</t>
    </rPh>
    <rPh sb="332" eb="333">
      <t>カタ</t>
    </rPh>
    <rPh sb="337" eb="339">
      <t>ソウキュウ</t>
    </rPh>
    <rPh sb="340" eb="342">
      <t>ケントウ</t>
    </rPh>
    <rPh sb="344" eb="346">
      <t>ヒツヨウ</t>
    </rPh>
    <phoneticPr fontId="4"/>
  </si>
  <si>
    <r>
      <t>　経常収支比率は、平成30年度の118.32％から、令和元年度は111.09％とほぼ横ばい状態である。平成29年度に赤字事業であった旧簡易水道事業と統合したため、それまでは経常収支比率が130％前後と高かったものが110％前後へと落ち込み、平均値と同じ水準となった。現在は料金回収率も108.62％であり、100％を超えているため給水収益で経常収益をまかなえているが、将来的には人口減少による給水収益の減少及び耐用年数を迎えた浄水場施設や水道管路の修繕費用が増加することが予想される。今後も経営の健全性を維持していくためには、水道事業への加入促進を図り給水収益を増加させる必要がある。
　流動比率については、平成30年度</t>
    </r>
    <r>
      <rPr>
        <sz val="11"/>
        <rFont val="ＭＳ ゴシック"/>
        <family val="3"/>
        <charset val="128"/>
      </rPr>
      <t>は</t>
    </r>
    <r>
      <rPr>
        <sz val="11"/>
        <color theme="1"/>
        <rFont val="ＭＳ ゴシック"/>
        <family val="3"/>
        <charset val="128"/>
      </rPr>
      <t>453.38％であり、令和元年度は446.05％とほぼ変わりはなかった。また、企業債残高対給水収益比率においても平成30年度は459.23％に対し令和元年度は466.97％とほぼ横ばい状態である。企業債残高対給水収益比率は、耐用年数を迎える施設の更新を進めていくため、今後は高くなっていくことが予想される。
　給水原価は平均値に比べ良好な数値を維持している。しかし、施設利用率が高く有収率が低いということは、給水される水量が収益に結びついていない状態である。有収率の低い旧簡易水道事業を統合してからさらに低くなっている。これは管路の劣化による漏水が主な原因であるため、今後は漏水調査の徹底及び老朽管の更新（特に旧簡易水道事業地区）に努めていく必要がある。</t>
    </r>
    <rPh sb="1" eb="3">
      <t>ケイジョウ</t>
    </rPh>
    <rPh sb="3" eb="5">
      <t>シュウシ</t>
    </rPh>
    <rPh sb="5" eb="7">
      <t>ヒリツ</t>
    </rPh>
    <rPh sb="9" eb="11">
      <t>ヘイセイ</t>
    </rPh>
    <rPh sb="13" eb="14">
      <t>ネン</t>
    </rPh>
    <rPh sb="14" eb="15">
      <t>ド</t>
    </rPh>
    <rPh sb="26" eb="28">
      <t>レイワ</t>
    </rPh>
    <rPh sb="28" eb="30">
      <t>ガンネン</t>
    </rPh>
    <rPh sb="30" eb="31">
      <t>ド</t>
    </rPh>
    <rPh sb="42" eb="43">
      <t>ヨコ</t>
    </rPh>
    <rPh sb="45" eb="47">
      <t>ジョウタイ</t>
    </rPh>
    <rPh sb="51" eb="53">
      <t>ヘイセイ</t>
    </rPh>
    <rPh sb="55" eb="56">
      <t>ネン</t>
    </rPh>
    <rPh sb="56" eb="57">
      <t>ド</t>
    </rPh>
    <rPh sb="58" eb="60">
      <t>アカジ</t>
    </rPh>
    <rPh sb="60" eb="62">
      <t>ジギョウ</t>
    </rPh>
    <rPh sb="66" eb="67">
      <t>キュウ</t>
    </rPh>
    <rPh sb="67" eb="69">
      <t>カンイ</t>
    </rPh>
    <rPh sb="69" eb="71">
      <t>スイドウ</t>
    </rPh>
    <rPh sb="71" eb="73">
      <t>ジギョウ</t>
    </rPh>
    <rPh sb="74" eb="76">
      <t>トウゴウ</t>
    </rPh>
    <rPh sb="86" eb="88">
      <t>ケイジョウ</t>
    </rPh>
    <rPh sb="88" eb="90">
      <t>シュウシ</t>
    </rPh>
    <rPh sb="90" eb="92">
      <t>ヒリツ</t>
    </rPh>
    <rPh sb="97" eb="99">
      <t>ゼンゴ</t>
    </rPh>
    <rPh sb="100" eb="101">
      <t>タカ</t>
    </rPh>
    <rPh sb="111" eb="113">
      <t>ゼンゴ</t>
    </rPh>
    <rPh sb="115" eb="116">
      <t>オ</t>
    </rPh>
    <rPh sb="117" eb="118">
      <t>コ</t>
    </rPh>
    <rPh sb="120" eb="123">
      <t>ヘイキンチ</t>
    </rPh>
    <rPh sb="124" eb="125">
      <t>オナ</t>
    </rPh>
    <rPh sb="126" eb="128">
      <t>スイジュン</t>
    </rPh>
    <rPh sb="133" eb="135">
      <t>ゲンザイ</t>
    </rPh>
    <rPh sb="136" eb="138">
      <t>リョウキン</t>
    </rPh>
    <rPh sb="138" eb="140">
      <t>カイシュウ</t>
    </rPh>
    <rPh sb="140" eb="141">
      <t>リツ</t>
    </rPh>
    <rPh sb="158" eb="159">
      <t>コ</t>
    </rPh>
    <rPh sb="165" eb="167">
      <t>キュウスイ</t>
    </rPh>
    <rPh sb="167" eb="169">
      <t>シュウエキ</t>
    </rPh>
    <rPh sb="170" eb="172">
      <t>ケイジョウ</t>
    </rPh>
    <rPh sb="172" eb="174">
      <t>シュウエキ</t>
    </rPh>
    <rPh sb="184" eb="187">
      <t>ショウライテキ</t>
    </rPh>
    <rPh sb="189" eb="191">
      <t>ジンコウ</t>
    </rPh>
    <rPh sb="191" eb="193">
      <t>ゲンショウ</t>
    </rPh>
    <rPh sb="196" eb="198">
      <t>キュウスイ</t>
    </rPh>
    <rPh sb="198" eb="200">
      <t>シュウエキ</t>
    </rPh>
    <rPh sb="201" eb="203">
      <t>ゲンショウ</t>
    </rPh>
    <rPh sb="203" eb="204">
      <t>オヨ</t>
    </rPh>
    <rPh sb="205" eb="207">
      <t>タイヨウ</t>
    </rPh>
    <rPh sb="207" eb="209">
      <t>ネンスウ</t>
    </rPh>
    <rPh sb="210" eb="211">
      <t>ムカ</t>
    </rPh>
    <rPh sb="213" eb="216">
      <t>ジョウスイジョウ</t>
    </rPh>
    <rPh sb="216" eb="218">
      <t>シセツ</t>
    </rPh>
    <rPh sb="219" eb="221">
      <t>スイドウ</t>
    </rPh>
    <rPh sb="221" eb="223">
      <t>カンロ</t>
    </rPh>
    <rPh sb="224" eb="226">
      <t>シュウゼン</t>
    </rPh>
    <rPh sb="226" eb="228">
      <t>ヒヨウ</t>
    </rPh>
    <rPh sb="229" eb="231">
      <t>ゾウカ</t>
    </rPh>
    <rPh sb="236" eb="238">
      <t>ヨソウ</t>
    </rPh>
    <rPh sb="242" eb="244">
      <t>コンゴ</t>
    </rPh>
    <rPh sb="245" eb="247">
      <t>ケイエイ</t>
    </rPh>
    <rPh sb="248" eb="251">
      <t>ケンゼンセイ</t>
    </rPh>
    <rPh sb="252" eb="254">
      <t>イジ</t>
    </rPh>
    <rPh sb="263" eb="265">
      <t>スイドウ</t>
    </rPh>
    <rPh sb="265" eb="267">
      <t>ジギョウ</t>
    </rPh>
    <rPh sb="269" eb="271">
      <t>カニュウ</t>
    </rPh>
    <rPh sb="271" eb="273">
      <t>ソクシン</t>
    </rPh>
    <rPh sb="274" eb="275">
      <t>ハカ</t>
    </rPh>
    <rPh sb="276" eb="278">
      <t>キュウスイ</t>
    </rPh>
    <rPh sb="278" eb="280">
      <t>シュウエキ</t>
    </rPh>
    <rPh sb="281" eb="283">
      <t>ゾウカ</t>
    </rPh>
    <rPh sb="286" eb="288">
      <t>ヒツヨウ</t>
    </rPh>
    <rPh sb="294" eb="296">
      <t>リュウドウ</t>
    </rPh>
    <rPh sb="296" eb="298">
      <t>ヒリツ</t>
    </rPh>
    <rPh sb="304" eb="306">
      <t>ヘイセイ</t>
    </rPh>
    <rPh sb="308" eb="309">
      <t>ネン</t>
    </rPh>
    <rPh sb="309" eb="310">
      <t>ド</t>
    </rPh>
    <rPh sb="322" eb="324">
      <t>レイワ</t>
    </rPh>
    <rPh sb="324" eb="326">
      <t>ガンネン</t>
    </rPh>
    <rPh sb="326" eb="327">
      <t>ド</t>
    </rPh>
    <rPh sb="338" eb="339">
      <t>カ</t>
    </rPh>
    <rPh sb="350" eb="352">
      <t>キギョウ</t>
    </rPh>
    <rPh sb="352" eb="353">
      <t>サイ</t>
    </rPh>
    <rPh sb="353" eb="355">
      <t>ザンダカ</t>
    </rPh>
    <rPh sb="355" eb="356">
      <t>タイ</t>
    </rPh>
    <rPh sb="356" eb="358">
      <t>キュウスイ</t>
    </rPh>
    <rPh sb="358" eb="360">
      <t>シュウエキ</t>
    </rPh>
    <rPh sb="360" eb="362">
      <t>ヒリツ</t>
    </rPh>
    <rPh sb="367" eb="369">
      <t>ヘイセイ</t>
    </rPh>
    <rPh sb="371" eb="373">
      <t>ネンド</t>
    </rPh>
    <rPh sb="382" eb="383">
      <t>タイ</t>
    </rPh>
    <rPh sb="384" eb="386">
      <t>レイワ</t>
    </rPh>
    <rPh sb="386" eb="387">
      <t>ガン</t>
    </rPh>
    <rPh sb="387" eb="389">
      <t>ネンド</t>
    </rPh>
    <rPh sb="400" eb="401">
      <t>ヨコ</t>
    </rPh>
    <rPh sb="403" eb="405">
      <t>ジョウタイ</t>
    </rPh>
    <rPh sb="409" eb="411">
      <t>キギョウ</t>
    </rPh>
    <rPh sb="411" eb="412">
      <t>サイ</t>
    </rPh>
    <rPh sb="412" eb="414">
      <t>ザンダカ</t>
    </rPh>
    <rPh sb="414" eb="415">
      <t>タイ</t>
    </rPh>
    <rPh sb="415" eb="417">
      <t>キュウスイ</t>
    </rPh>
    <rPh sb="417" eb="419">
      <t>シュウエキ</t>
    </rPh>
    <rPh sb="419" eb="421">
      <t>ヒリツ</t>
    </rPh>
    <rPh sb="423" eb="425">
      <t>タイヨウ</t>
    </rPh>
    <rPh sb="425" eb="427">
      <t>ネンスウ</t>
    </rPh>
    <rPh sb="428" eb="429">
      <t>ムカ</t>
    </rPh>
    <rPh sb="431" eb="433">
      <t>シセツ</t>
    </rPh>
    <rPh sb="434" eb="436">
      <t>コウシン</t>
    </rPh>
    <rPh sb="437" eb="438">
      <t>スス</t>
    </rPh>
    <rPh sb="445" eb="447">
      <t>コンゴ</t>
    </rPh>
    <rPh sb="448" eb="449">
      <t>タカ</t>
    </rPh>
    <rPh sb="458" eb="460">
      <t>ヨソウ</t>
    </rPh>
    <rPh sb="466" eb="468">
      <t>キュウスイ</t>
    </rPh>
    <rPh sb="468" eb="470">
      <t>ゲンカ</t>
    </rPh>
    <rPh sb="471" eb="474">
      <t>ヘイキンチ</t>
    </rPh>
    <rPh sb="475" eb="476">
      <t>クラ</t>
    </rPh>
    <rPh sb="477" eb="479">
      <t>リョウコウ</t>
    </rPh>
    <rPh sb="480" eb="482">
      <t>スウチ</t>
    </rPh>
    <rPh sb="483" eb="485">
      <t>イジ</t>
    </rPh>
    <rPh sb="494" eb="496">
      <t>シセツ</t>
    </rPh>
    <rPh sb="496" eb="498">
      <t>リヨウ</t>
    </rPh>
    <rPh sb="498" eb="499">
      <t>リツ</t>
    </rPh>
    <rPh sb="500" eb="501">
      <t>タカ</t>
    </rPh>
    <rPh sb="502" eb="505">
      <t>ユウシュウリツ</t>
    </rPh>
    <rPh sb="506" eb="507">
      <t>ヒク</t>
    </rPh>
    <rPh sb="515" eb="517">
      <t>キュウスイ</t>
    </rPh>
    <rPh sb="520" eb="522">
      <t>スイリョウ</t>
    </rPh>
    <rPh sb="523" eb="525">
      <t>シュウエキ</t>
    </rPh>
    <rPh sb="526" eb="527">
      <t>ムス</t>
    </rPh>
    <rPh sb="534" eb="536">
      <t>ジョウタイ</t>
    </rPh>
    <rPh sb="540" eb="543">
      <t>ユウシュウリツ</t>
    </rPh>
    <rPh sb="544" eb="545">
      <t>ヒク</t>
    </rPh>
    <rPh sb="546" eb="547">
      <t>キュウ</t>
    </rPh>
    <rPh sb="547" eb="549">
      <t>カンイ</t>
    </rPh>
    <rPh sb="549" eb="551">
      <t>スイドウ</t>
    </rPh>
    <rPh sb="551" eb="553">
      <t>ジギョウ</t>
    </rPh>
    <rPh sb="554" eb="556">
      <t>トウゴウ</t>
    </rPh>
    <rPh sb="563" eb="564">
      <t>ヒク</t>
    </rPh>
    <rPh sb="574" eb="576">
      <t>カンロ</t>
    </rPh>
    <rPh sb="577" eb="579">
      <t>レッカ</t>
    </rPh>
    <rPh sb="582" eb="584">
      <t>ロウスイ</t>
    </rPh>
    <rPh sb="585" eb="586">
      <t>オモ</t>
    </rPh>
    <rPh sb="587" eb="589">
      <t>ゲンイン</t>
    </rPh>
    <rPh sb="595" eb="597">
      <t>コンゴ</t>
    </rPh>
    <rPh sb="598" eb="600">
      <t>ロウスイ</t>
    </rPh>
    <rPh sb="600" eb="602">
      <t>チョウサ</t>
    </rPh>
    <rPh sb="603" eb="605">
      <t>テッテイ</t>
    </rPh>
    <rPh sb="605" eb="606">
      <t>オヨ</t>
    </rPh>
    <rPh sb="607" eb="609">
      <t>ロウキュウ</t>
    </rPh>
    <rPh sb="609" eb="610">
      <t>カン</t>
    </rPh>
    <rPh sb="611" eb="613">
      <t>コウシン</t>
    </rPh>
    <rPh sb="614" eb="615">
      <t>トク</t>
    </rPh>
    <rPh sb="616" eb="617">
      <t>キュウ</t>
    </rPh>
    <rPh sb="617" eb="619">
      <t>カンイ</t>
    </rPh>
    <rPh sb="619" eb="621">
      <t>スイドウ</t>
    </rPh>
    <rPh sb="621" eb="623">
      <t>ジギョウ</t>
    </rPh>
    <rPh sb="623" eb="625">
      <t>チク</t>
    </rPh>
    <rPh sb="627" eb="628">
      <t>ツト</t>
    </rPh>
    <rPh sb="632" eb="63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</si>
</sst>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0.59</c:v>
                </c:pt>
                <c:pt idx="1">
                  <c:v>0.77</c:v>
                </c:pt>
                <c:pt idx="2">
                  <c:v>0.5</c:v>
                </c:pt>
                <c:pt idx="3">
                  <c:v>0.53</c:v>
                </c:pt>
                <c:pt idx="4">
                  <c:v>0.24</c:v>
                </c:pt>
              </c:numCache>
            </c:numRef>
          </c:val>
          <c:extLst>
            <c:ext xmlns:c16="http://schemas.microsoft.com/office/drawing/2014/chart" uri="{C3380CC4-5D6E-409C-BE32-E72D297353CC}">
              <c16:uniqueId val="{00000000-E2BB-41A1-895F-7687900E935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E2BB-41A1-895F-7687900E935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65.64</c:v>
                </c:pt>
                <c:pt idx="1">
                  <c:v>64.489999999999995</c:v>
                </c:pt>
                <c:pt idx="2">
                  <c:v>75.459999999999994</c:v>
                </c:pt>
                <c:pt idx="3">
                  <c:v>75.17</c:v>
                </c:pt>
                <c:pt idx="4">
                  <c:v>76.28</c:v>
                </c:pt>
              </c:numCache>
            </c:numRef>
          </c:val>
          <c:extLst>
            <c:ext xmlns:c16="http://schemas.microsoft.com/office/drawing/2014/chart" uri="{C3380CC4-5D6E-409C-BE32-E72D297353CC}">
              <c16:uniqueId val="{00000000-A278-4149-B145-9EFD1487E3D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A278-4149-B145-9EFD1487E3D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81.63</c:v>
                </c:pt>
                <c:pt idx="1">
                  <c:v>84.07</c:v>
                </c:pt>
                <c:pt idx="2">
                  <c:v>79.09</c:v>
                </c:pt>
                <c:pt idx="3">
                  <c:v>79.510000000000005</c:v>
                </c:pt>
                <c:pt idx="4">
                  <c:v>77.209999999999994</c:v>
                </c:pt>
              </c:numCache>
            </c:numRef>
          </c:val>
          <c:extLst>
            <c:ext xmlns:c16="http://schemas.microsoft.com/office/drawing/2014/chart" uri="{C3380CC4-5D6E-409C-BE32-E72D297353CC}">
              <c16:uniqueId val="{00000000-0450-4EC7-ACBF-877D9BDC14F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0450-4EC7-ACBF-877D9BDC14F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133.61000000000001</c:v>
                </c:pt>
                <c:pt idx="1">
                  <c:v>128.94</c:v>
                </c:pt>
                <c:pt idx="2">
                  <c:v>111.08</c:v>
                </c:pt>
                <c:pt idx="3">
                  <c:v>118.32</c:v>
                </c:pt>
                <c:pt idx="4">
                  <c:v>111.09</c:v>
                </c:pt>
              </c:numCache>
            </c:numRef>
          </c:val>
          <c:extLst>
            <c:ext xmlns:c16="http://schemas.microsoft.com/office/drawing/2014/chart" uri="{C3380CC4-5D6E-409C-BE32-E72D297353CC}">
              <c16:uniqueId val="{00000000-C842-4E98-888A-56665685C10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C842-4E98-888A-56665685C10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47.62</c:v>
                </c:pt>
                <c:pt idx="1">
                  <c:v>47.63</c:v>
                </c:pt>
                <c:pt idx="2">
                  <c:v>41.7</c:v>
                </c:pt>
                <c:pt idx="3">
                  <c:v>42.55</c:v>
                </c:pt>
                <c:pt idx="4">
                  <c:v>43.41</c:v>
                </c:pt>
              </c:numCache>
            </c:numRef>
          </c:val>
          <c:extLst>
            <c:ext xmlns:c16="http://schemas.microsoft.com/office/drawing/2014/chart" uri="{C3380CC4-5D6E-409C-BE32-E72D297353CC}">
              <c16:uniqueId val="{00000000-C05E-4CE3-9D2A-CAC7896EBD5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C05E-4CE3-9D2A-CAC7896EBD5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9.49</c:v>
                </c:pt>
                <c:pt idx="1">
                  <c:v>11.7</c:v>
                </c:pt>
                <c:pt idx="2">
                  <c:v>8.3800000000000008</c:v>
                </c:pt>
                <c:pt idx="3">
                  <c:v>10.52</c:v>
                </c:pt>
                <c:pt idx="4">
                  <c:v>11.18</c:v>
                </c:pt>
              </c:numCache>
            </c:numRef>
          </c:val>
          <c:extLst>
            <c:ext xmlns:c16="http://schemas.microsoft.com/office/drawing/2014/chart" uri="{C3380CC4-5D6E-409C-BE32-E72D297353CC}">
              <c16:uniqueId val="{00000000-9842-4479-AFC2-DB9D4380369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9842-4479-AFC2-DB9D4380369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70-4650-9E73-6885BD49C53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E970-4650-9E73-6885BD49C53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643.39</c:v>
                </c:pt>
                <c:pt idx="1">
                  <c:v>583.02</c:v>
                </c:pt>
                <c:pt idx="2">
                  <c:v>364.6</c:v>
                </c:pt>
                <c:pt idx="3">
                  <c:v>453.38</c:v>
                </c:pt>
                <c:pt idx="4">
                  <c:v>446.05</c:v>
                </c:pt>
              </c:numCache>
            </c:numRef>
          </c:val>
          <c:extLst>
            <c:ext xmlns:c16="http://schemas.microsoft.com/office/drawing/2014/chart" uri="{C3380CC4-5D6E-409C-BE32-E72D297353CC}">
              <c16:uniqueId val="{00000000-1C0E-4F15-900E-F739291AD31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1C0E-4F15-900E-F739291AD31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302.08999999999997</c:v>
                </c:pt>
                <c:pt idx="1">
                  <c:v>317.77999999999997</c:v>
                </c:pt>
                <c:pt idx="2">
                  <c:v>478.49</c:v>
                </c:pt>
                <c:pt idx="3">
                  <c:v>459.23</c:v>
                </c:pt>
                <c:pt idx="4">
                  <c:v>466.97</c:v>
                </c:pt>
              </c:numCache>
            </c:numRef>
          </c:val>
          <c:extLst>
            <c:ext xmlns:c16="http://schemas.microsoft.com/office/drawing/2014/chart" uri="{C3380CC4-5D6E-409C-BE32-E72D297353CC}">
              <c16:uniqueId val="{00000000-9BF6-4185-806A-61D3622205B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9BF6-4185-806A-61D3622205B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131.22999999999999</c:v>
                </c:pt>
                <c:pt idx="1">
                  <c:v>126.8</c:v>
                </c:pt>
                <c:pt idx="2">
                  <c:v>106.98</c:v>
                </c:pt>
                <c:pt idx="3">
                  <c:v>115.54</c:v>
                </c:pt>
                <c:pt idx="4">
                  <c:v>108.62</c:v>
                </c:pt>
              </c:numCache>
            </c:numRef>
          </c:val>
          <c:extLst>
            <c:ext xmlns:c16="http://schemas.microsoft.com/office/drawing/2014/chart" uri="{C3380CC4-5D6E-409C-BE32-E72D297353CC}">
              <c16:uniqueId val="{00000000-564B-4096-B2D9-87FDFC29A46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564B-4096-B2D9-87FDFC29A46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119.9</c:v>
                </c:pt>
                <c:pt idx="1">
                  <c:v>124.11</c:v>
                </c:pt>
                <c:pt idx="2">
                  <c:v>135.38999999999999</c:v>
                </c:pt>
                <c:pt idx="3">
                  <c:v>132.79</c:v>
                </c:pt>
                <c:pt idx="4">
                  <c:v>142.07</c:v>
                </c:pt>
              </c:numCache>
            </c:numRef>
          </c:val>
          <c:extLst>
            <c:ext xmlns:c16="http://schemas.microsoft.com/office/drawing/2014/chart" uri="{C3380CC4-5D6E-409C-BE32-E72D297353CC}">
              <c16:uniqueId val="{00000000-DD72-4F48-B8E7-2BDC1211A8D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DD72-4F48-B8E7-2BDC1211A8D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栃木県　鹿沼市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97288</v>
      </c>
      <c r="AM8" s="61"/>
      <c r="AN8" s="61"/>
      <c r="AO8" s="61"/>
      <c r="AP8" s="61"/>
      <c r="AQ8" s="61"/>
      <c r="AR8" s="61"/>
      <c r="AS8" s="61"/>
      <c r="AT8" s="52">
        <f>データ!$S$6</f>
        <v>490.64</v>
      </c>
      <c r="AU8" s="53"/>
      <c r="AV8" s="53"/>
      <c r="AW8" s="53"/>
      <c r="AX8" s="53"/>
      <c r="AY8" s="53"/>
      <c r="AZ8" s="53"/>
      <c r="BA8" s="53"/>
      <c r="BB8" s="54">
        <f>データ!$T$6</f>
        <v>198.29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61.62</v>
      </c>
      <c r="J10" s="53"/>
      <c r="K10" s="53"/>
      <c r="L10" s="53"/>
      <c r="M10" s="53"/>
      <c r="N10" s="53"/>
      <c r="O10" s="64"/>
      <c r="P10" s="54">
        <f>データ!$P$6</f>
        <v>91</v>
      </c>
      <c r="Q10" s="54"/>
      <c r="R10" s="54"/>
      <c r="S10" s="54"/>
      <c r="T10" s="54"/>
      <c r="U10" s="54"/>
      <c r="V10" s="54"/>
      <c r="W10" s="61">
        <f>データ!$Q$6</f>
        <v>2475</v>
      </c>
      <c r="X10" s="61"/>
      <c r="Y10" s="61"/>
      <c r="Z10" s="61"/>
      <c r="AA10" s="61"/>
      <c r="AB10" s="61"/>
      <c r="AC10" s="61"/>
      <c r="AD10" s="2"/>
      <c r="AE10" s="2"/>
      <c r="AF10" s="2"/>
      <c r="AG10" s="2"/>
      <c r="AH10" s="4"/>
      <c r="AI10" s="4"/>
      <c r="AJ10" s="4"/>
      <c r="AK10" s="4"/>
      <c r="AL10" s="61">
        <f>データ!$U$6</f>
        <v>87980</v>
      </c>
      <c r="AM10" s="61"/>
      <c r="AN10" s="61"/>
      <c r="AO10" s="61"/>
      <c r="AP10" s="61"/>
      <c r="AQ10" s="61"/>
      <c r="AR10" s="61"/>
      <c r="AS10" s="61"/>
      <c r="AT10" s="52">
        <f>データ!$V$6</f>
        <v>147.97999999999999</v>
      </c>
      <c r="AU10" s="53"/>
      <c r="AV10" s="53"/>
      <c r="AW10" s="53"/>
      <c r="AX10" s="53"/>
      <c r="AY10" s="53"/>
      <c r="AZ10" s="53"/>
      <c r="BA10" s="53"/>
      <c r="BB10" s="54">
        <f>データ!$W$6</f>
        <v>594.54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rjUlD4atfsYnhlEvxy6k4FjioGu/p3wPD8AiRtggZEducmB5ZwZAYUt+XxCgInrxqGUwMzESwW4k4HT+5cHu1Q==" saltValue="1TywQiaZBqk2MZJtyVLzL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92053</v>
      </c>
      <c r="D6" s="34">
        <f t="shared" si="3"/>
        <v>46</v>
      </c>
      <c r="E6" s="34">
        <f t="shared" si="3"/>
        <v>1</v>
      </c>
      <c r="F6" s="34">
        <f t="shared" si="3"/>
        <v>0</v>
      </c>
      <c r="G6" s="34">
        <f t="shared" si="3"/>
        <v>1</v>
      </c>
      <c r="H6" s="34" t="str">
        <f t="shared" si="3"/>
        <v>栃木県　鹿沼市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61.62</v>
      </c>
      <c r="P6" s="35">
        <f t="shared" si="3"/>
        <v>91</v>
      </c>
      <c r="Q6" s="35">
        <f t="shared" si="3"/>
        <v>2475</v>
      </c>
      <c r="R6" s="35">
        <f t="shared" si="3"/>
        <v>97288</v>
      </c>
      <c r="S6" s="35">
        <f t="shared" si="3"/>
        <v>490.64</v>
      </c>
      <c r="T6" s="35">
        <f t="shared" si="3"/>
        <v>198.29</v>
      </c>
      <c r="U6" s="35">
        <f t="shared" si="3"/>
        <v>87980</v>
      </c>
      <c r="V6" s="35">
        <f t="shared" si="3"/>
        <v>147.97999999999999</v>
      </c>
      <c r="W6" s="35">
        <f t="shared" si="3"/>
        <v>594.54</v>
      </c>
      <c r="X6" s="36">
        <f>IF(X7="",NA(),X7)</f>
        <v>133.61000000000001</v>
      </c>
      <c r="Y6" s="36">
        <f t="shared" ref="Y6:AG6" si="4">IF(Y7="",NA(),Y7)</f>
        <v>128.94</v>
      </c>
      <c r="Z6" s="36">
        <f t="shared" si="4"/>
        <v>111.08</v>
      </c>
      <c r="AA6" s="36">
        <f t="shared" si="4"/>
        <v>118.32</v>
      </c>
      <c r="AB6" s="36">
        <f t="shared" si="4"/>
        <v>111.09</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643.39</v>
      </c>
      <c r="AU6" s="36">
        <f t="shared" ref="AU6:BC6" si="6">IF(AU7="",NA(),AU7)</f>
        <v>583.02</v>
      </c>
      <c r="AV6" s="36">
        <f t="shared" si="6"/>
        <v>364.6</v>
      </c>
      <c r="AW6" s="36">
        <f t="shared" si="6"/>
        <v>453.38</v>
      </c>
      <c r="AX6" s="36">
        <f t="shared" si="6"/>
        <v>446.05</v>
      </c>
      <c r="AY6" s="36">
        <f t="shared" si="6"/>
        <v>346.59</v>
      </c>
      <c r="AZ6" s="36">
        <f t="shared" si="6"/>
        <v>357.82</v>
      </c>
      <c r="BA6" s="36">
        <f t="shared" si="6"/>
        <v>355.5</v>
      </c>
      <c r="BB6" s="36">
        <f t="shared" si="6"/>
        <v>349.83</v>
      </c>
      <c r="BC6" s="36">
        <f t="shared" si="6"/>
        <v>360.86</v>
      </c>
      <c r="BD6" s="35" t="str">
        <f>IF(BD7="","",IF(BD7="-","【-】","【"&amp;SUBSTITUTE(TEXT(BD7,"#,##0.00"),"-","△")&amp;"】"))</f>
        <v>【264.97】</v>
      </c>
      <c r="BE6" s="36">
        <f>IF(BE7="",NA(),BE7)</f>
        <v>302.08999999999997</v>
      </c>
      <c r="BF6" s="36">
        <f t="shared" ref="BF6:BN6" si="7">IF(BF7="",NA(),BF7)</f>
        <v>317.77999999999997</v>
      </c>
      <c r="BG6" s="36">
        <f t="shared" si="7"/>
        <v>478.49</v>
      </c>
      <c r="BH6" s="36">
        <f t="shared" si="7"/>
        <v>459.23</v>
      </c>
      <c r="BI6" s="36">
        <f t="shared" si="7"/>
        <v>466.97</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131.22999999999999</v>
      </c>
      <c r="BQ6" s="36">
        <f t="shared" ref="BQ6:BY6" si="8">IF(BQ7="",NA(),BQ7)</f>
        <v>126.8</v>
      </c>
      <c r="BR6" s="36">
        <f t="shared" si="8"/>
        <v>106.98</v>
      </c>
      <c r="BS6" s="36">
        <f t="shared" si="8"/>
        <v>115.54</v>
      </c>
      <c r="BT6" s="36">
        <f t="shared" si="8"/>
        <v>108.62</v>
      </c>
      <c r="BU6" s="36">
        <f t="shared" si="8"/>
        <v>105.71</v>
      </c>
      <c r="BV6" s="36">
        <f t="shared" si="8"/>
        <v>106.01</v>
      </c>
      <c r="BW6" s="36">
        <f t="shared" si="8"/>
        <v>104.57</v>
      </c>
      <c r="BX6" s="36">
        <f t="shared" si="8"/>
        <v>103.54</v>
      </c>
      <c r="BY6" s="36">
        <f t="shared" si="8"/>
        <v>103.32</v>
      </c>
      <c r="BZ6" s="35" t="str">
        <f>IF(BZ7="","",IF(BZ7="-","【-】","【"&amp;SUBSTITUTE(TEXT(BZ7,"#,##0.00"),"-","△")&amp;"】"))</f>
        <v>【103.24】</v>
      </c>
      <c r="CA6" s="36">
        <f>IF(CA7="",NA(),CA7)</f>
        <v>119.9</v>
      </c>
      <c r="CB6" s="36">
        <f t="shared" ref="CB6:CJ6" si="9">IF(CB7="",NA(),CB7)</f>
        <v>124.11</v>
      </c>
      <c r="CC6" s="36">
        <f t="shared" si="9"/>
        <v>135.38999999999999</v>
      </c>
      <c r="CD6" s="36">
        <f t="shared" si="9"/>
        <v>132.79</v>
      </c>
      <c r="CE6" s="36">
        <f t="shared" si="9"/>
        <v>142.07</v>
      </c>
      <c r="CF6" s="36">
        <f t="shared" si="9"/>
        <v>162.15</v>
      </c>
      <c r="CG6" s="36">
        <f t="shared" si="9"/>
        <v>162.24</v>
      </c>
      <c r="CH6" s="36">
        <f t="shared" si="9"/>
        <v>165.47</v>
      </c>
      <c r="CI6" s="36">
        <f t="shared" si="9"/>
        <v>167.46</v>
      </c>
      <c r="CJ6" s="36">
        <f t="shared" si="9"/>
        <v>168.56</v>
      </c>
      <c r="CK6" s="35" t="str">
        <f>IF(CK7="","",IF(CK7="-","【-】","【"&amp;SUBSTITUTE(TEXT(CK7,"#,##0.00"),"-","△")&amp;"】"))</f>
        <v>【168.38】</v>
      </c>
      <c r="CL6" s="36">
        <f>IF(CL7="",NA(),CL7)</f>
        <v>65.64</v>
      </c>
      <c r="CM6" s="36">
        <f t="shared" ref="CM6:CU6" si="10">IF(CM7="",NA(),CM7)</f>
        <v>64.489999999999995</v>
      </c>
      <c r="CN6" s="36">
        <f t="shared" si="10"/>
        <v>75.459999999999994</v>
      </c>
      <c r="CO6" s="36">
        <f t="shared" si="10"/>
        <v>75.17</v>
      </c>
      <c r="CP6" s="36">
        <f t="shared" si="10"/>
        <v>76.28</v>
      </c>
      <c r="CQ6" s="36">
        <f t="shared" si="10"/>
        <v>59.34</v>
      </c>
      <c r="CR6" s="36">
        <f t="shared" si="10"/>
        <v>59.11</v>
      </c>
      <c r="CS6" s="36">
        <f t="shared" si="10"/>
        <v>59.74</v>
      </c>
      <c r="CT6" s="36">
        <f t="shared" si="10"/>
        <v>59.46</v>
      </c>
      <c r="CU6" s="36">
        <f t="shared" si="10"/>
        <v>59.51</v>
      </c>
      <c r="CV6" s="35" t="str">
        <f>IF(CV7="","",IF(CV7="-","【-】","【"&amp;SUBSTITUTE(TEXT(CV7,"#,##0.00"),"-","△")&amp;"】"))</f>
        <v>【60.00】</v>
      </c>
      <c r="CW6" s="36">
        <f>IF(CW7="",NA(),CW7)</f>
        <v>81.63</v>
      </c>
      <c r="CX6" s="36">
        <f t="shared" ref="CX6:DF6" si="11">IF(CX7="",NA(),CX7)</f>
        <v>84.07</v>
      </c>
      <c r="CY6" s="36">
        <f t="shared" si="11"/>
        <v>79.09</v>
      </c>
      <c r="CZ6" s="36">
        <f t="shared" si="11"/>
        <v>79.510000000000005</v>
      </c>
      <c r="DA6" s="36">
        <f t="shared" si="11"/>
        <v>77.209999999999994</v>
      </c>
      <c r="DB6" s="36">
        <f t="shared" si="11"/>
        <v>87.74</v>
      </c>
      <c r="DC6" s="36">
        <f t="shared" si="11"/>
        <v>87.91</v>
      </c>
      <c r="DD6" s="36">
        <f t="shared" si="11"/>
        <v>87.28</v>
      </c>
      <c r="DE6" s="36">
        <f t="shared" si="11"/>
        <v>87.41</v>
      </c>
      <c r="DF6" s="36">
        <f t="shared" si="11"/>
        <v>87.08</v>
      </c>
      <c r="DG6" s="35" t="str">
        <f>IF(DG7="","",IF(DG7="-","【-】","【"&amp;SUBSTITUTE(TEXT(DG7,"#,##0.00"),"-","△")&amp;"】"))</f>
        <v>【89.80】</v>
      </c>
      <c r="DH6" s="36">
        <f>IF(DH7="",NA(),DH7)</f>
        <v>47.62</v>
      </c>
      <c r="DI6" s="36">
        <f t="shared" ref="DI6:DQ6" si="12">IF(DI7="",NA(),DI7)</f>
        <v>47.63</v>
      </c>
      <c r="DJ6" s="36">
        <f t="shared" si="12"/>
        <v>41.7</v>
      </c>
      <c r="DK6" s="36">
        <f t="shared" si="12"/>
        <v>42.55</v>
      </c>
      <c r="DL6" s="36">
        <f t="shared" si="12"/>
        <v>43.41</v>
      </c>
      <c r="DM6" s="36">
        <f t="shared" si="12"/>
        <v>46.27</v>
      </c>
      <c r="DN6" s="36">
        <f t="shared" si="12"/>
        <v>46.88</v>
      </c>
      <c r="DO6" s="36">
        <f t="shared" si="12"/>
        <v>46.94</v>
      </c>
      <c r="DP6" s="36">
        <f t="shared" si="12"/>
        <v>47.62</v>
      </c>
      <c r="DQ6" s="36">
        <f t="shared" si="12"/>
        <v>48.55</v>
      </c>
      <c r="DR6" s="35" t="str">
        <f>IF(DR7="","",IF(DR7="-","【-】","【"&amp;SUBSTITUTE(TEXT(DR7,"#,##0.00"),"-","△")&amp;"】"))</f>
        <v>【49.59】</v>
      </c>
      <c r="DS6" s="36">
        <f>IF(DS7="",NA(),DS7)</f>
        <v>9.49</v>
      </c>
      <c r="DT6" s="36">
        <f t="shared" ref="DT6:EB6" si="13">IF(DT7="",NA(),DT7)</f>
        <v>11.7</v>
      </c>
      <c r="DU6" s="36">
        <f t="shared" si="13"/>
        <v>8.3800000000000008</v>
      </c>
      <c r="DV6" s="36">
        <f t="shared" si="13"/>
        <v>10.52</v>
      </c>
      <c r="DW6" s="36">
        <f t="shared" si="13"/>
        <v>11.18</v>
      </c>
      <c r="DX6" s="36">
        <f t="shared" si="13"/>
        <v>10.93</v>
      </c>
      <c r="DY6" s="36">
        <f t="shared" si="13"/>
        <v>13.39</v>
      </c>
      <c r="DZ6" s="36">
        <f t="shared" si="13"/>
        <v>14.48</v>
      </c>
      <c r="EA6" s="36">
        <f t="shared" si="13"/>
        <v>16.27</v>
      </c>
      <c r="EB6" s="36">
        <f t="shared" si="13"/>
        <v>17.11</v>
      </c>
      <c r="EC6" s="35" t="str">
        <f>IF(EC7="","",IF(EC7="-","【-】","【"&amp;SUBSTITUTE(TEXT(EC7,"#,##0.00"),"-","△")&amp;"】"))</f>
        <v>【19.44】</v>
      </c>
      <c r="ED6" s="36">
        <f>IF(ED7="",NA(),ED7)</f>
        <v>0.59</v>
      </c>
      <c r="EE6" s="36">
        <f t="shared" ref="EE6:EM6" si="14">IF(EE7="",NA(),EE7)</f>
        <v>0.77</v>
      </c>
      <c r="EF6" s="36">
        <f t="shared" si="14"/>
        <v>0.5</v>
      </c>
      <c r="EG6" s="36">
        <f t="shared" si="14"/>
        <v>0.53</v>
      </c>
      <c r="EH6" s="36">
        <f t="shared" si="14"/>
        <v>0.24</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92053</v>
      </c>
      <c r="D7" s="38">
        <v>46</v>
      </c>
      <c r="E7" s="38">
        <v>1</v>
      </c>
      <c r="F7" s="38">
        <v>0</v>
      </c>
      <c r="G7" s="38">
        <v>1</v>
      </c>
      <c r="H7" s="38" t="s">
        <v>93</v>
      </c>
      <c r="I7" s="38" t="s">
        <v>94</v>
      </c>
      <c r="J7" s="38" t="s">
        <v>95</v>
      </c>
      <c r="K7" s="38" t="s">
        <v>96</v>
      </c>
      <c r="L7" s="38" t="s">
        <v>97</v>
      </c>
      <c r="M7" s="38" t="s">
        <v>98</v>
      </c>
      <c r="N7" s="39" t="s">
        <v>99</v>
      </c>
      <c r="O7" s="39">
        <v>61.62</v>
      </c>
      <c r="P7" s="39">
        <v>91</v>
      </c>
      <c r="Q7" s="39">
        <v>2475</v>
      </c>
      <c r="R7" s="39">
        <v>97288</v>
      </c>
      <c r="S7" s="39">
        <v>490.64</v>
      </c>
      <c r="T7" s="39">
        <v>198.29</v>
      </c>
      <c r="U7" s="39">
        <v>87980</v>
      </c>
      <c r="V7" s="39">
        <v>147.97999999999999</v>
      </c>
      <c r="W7" s="39">
        <v>594.54</v>
      </c>
      <c r="X7" s="39">
        <v>133.61000000000001</v>
      </c>
      <c r="Y7" s="39">
        <v>128.94</v>
      </c>
      <c r="Z7" s="39">
        <v>111.08</v>
      </c>
      <c r="AA7" s="39">
        <v>118.32</v>
      </c>
      <c r="AB7" s="39">
        <v>111.09</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643.39</v>
      </c>
      <c r="AU7" s="39">
        <v>583.02</v>
      </c>
      <c r="AV7" s="39">
        <v>364.6</v>
      </c>
      <c r="AW7" s="39">
        <v>453.38</v>
      </c>
      <c r="AX7" s="39">
        <v>446.05</v>
      </c>
      <c r="AY7" s="39">
        <v>346.59</v>
      </c>
      <c r="AZ7" s="39">
        <v>357.82</v>
      </c>
      <c r="BA7" s="39">
        <v>355.5</v>
      </c>
      <c r="BB7" s="39">
        <v>349.83</v>
      </c>
      <c r="BC7" s="39">
        <v>360.86</v>
      </c>
      <c r="BD7" s="39">
        <v>264.97000000000003</v>
      </c>
      <c r="BE7" s="39">
        <v>302.08999999999997</v>
      </c>
      <c r="BF7" s="39">
        <v>317.77999999999997</v>
      </c>
      <c r="BG7" s="39">
        <v>478.49</v>
      </c>
      <c r="BH7" s="39">
        <v>459.23</v>
      </c>
      <c r="BI7" s="39">
        <v>466.97</v>
      </c>
      <c r="BJ7" s="39">
        <v>312.02999999999997</v>
      </c>
      <c r="BK7" s="39">
        <v>307.45999999999998</v>
      </c>
      <c r="BL7" s="39">
        <v>312.58</v>
      </c>
      <c r="BM7" s="39">
        <v>314.87</v>
      </c>
      <c r="BN7" s="39">
        <v>309.27999999999997</v>
      </c>
      <c r="BO7" s="39">
        <v>266.61</v>
      </c>
      <c r="BP7" s="39">
        <v>131.22999999999999</v>
      </c>
      <c r="BQ7" s="39">
        <v>126.8</v>
      </c>
      <c r="BR7" s="39">
        <v>106.98</v>
      </c>
      <c r="BS7" s="39">
        <v>115.54</v>
      </c>
      <c r="BT7" s="39">
        <v>108.62</v>
      </c>
      <c r="BU7" s="39">
        <v>105.71</v>
      </c>
      <c r="BV7" s="39">
        <v>106.01</v>
      </c>
      <c r="BW7" s="39">
        <v>104.57</v>
      </c>
      <c r="BX7" s="39">
        <v>103.54</v>
      </c>
      <c r="BY7" s="39">
        <v>103.32</v>
      </c>
      <c r="BZ7" s="39">
        <v>103.24</v>
      </c>
      <c r="CA7" s="39">
        <v>119.9</v>
      </c>
      <c r="CB7" s="39">
        <v>124.11</v>
      </c>
      <c r="CC7" s="39">
        <v>135.38999999999999</v>
      </c>
      <c r="CD7" s="39">
        <v>132.79</v>
      </c>
      <c r="CE7" s="39">
        <v>142.07</v>
      </c>
      <c r="CF7" s="39">
        <v>162.15</v>
      </c>
      <c r="CG7" s="39">
        <v>162.24</v>
      </c>
      <c r="CH7" s="39">
        <v>165.47</v>
      </c>
      <c r="CI7" s="39">
        <v>167.46</v>
      </c>
      <c r="CJ7" s="39">
        <v>168.56</v>
      </c>
      <c r="CK7" s="39">
        <v>168.38</v>
      </c>
      <c r="CL7" s="39">
        <v>65.64</v>
      </c>
      <c r="CM7" s="39">
        <v>64.489999999999995</v>
      </c>
      <c r="CN7" s="39">
        <v>75.459999999999994</v>
      </c>
      <c r="CO7" s="39">
        <v>75.17</v>
      </c>
      <c r="CP7" s="39">
        <v>76.28</v>
      </c>
      <c r="CQ7" s="39">
        <v>59.34</v>
      </c>
      <c r="CR7" s="39">
        <v>59.11</v>
      </c>
      <c r="CS7" s="39">
        <v>59.74</v>
      </c>
      <c r="CT7" s="39">
        <v>59.46</v>
      </c>
      <c r="CU7" s="39">
        <v>59.51</v>
      </c>
      <c r="CV7" s="39">
        <v>60</v>
      </c>
      <c r="CW7" s="39">
        <v>81.63</v>
      </c>
      <c r="CX7" s="39">
        <v>84.07</v>
      </c>
      <c r="CY7" s="39">
        <v>79.09</v>
      </c>
      <c r="CZ7" s="39">
        <v>79.510000000000005</v>
      </c>
      <c r="DA7" s="39">
        <v>77.209999999999994</v>
      </c>
      <c r="DB7" s="39">
        <v>87.74</v>
      </c>
      <c r="DC7" s="39">
        <v>87.91</v>
      </c>
      <c r="DD7" s="39">
        <v>87.28</v>
      </c>
      <c r="DE7" s="39">
        <v>87.41</v>
      </c>
      <c r="DF7" s="39">
        <v>87.08</v>
      </c>
      <c r="DG7" s="39">
        <v>89.8</v>
      </c>
      <c r="DH7" s="39">
        <v>47.62</v>
      </c>
      <c r="DI7" s="39">
        <v>47.63</v>
      </c>
      <c r="DJ7" s="39">
        <v>41.7</v>
      </c>
      <c r="DK7" s="39">
        <v>42.55</v>
      </c>
      <c r="DL7" s="39">
        <v>43.41</v>
      </c>
      <c r="DM7" s="39">
        <v>46.27</v>
      </c>
      <c r="DN7" s="39">
        <v>46.88</v>
      </c>
      <c r="DO7" s="39">
        <v>46.94</v>
      </c>
      <c r="DP7" s="39">
        <v>47.62</v>
      </c>
      <c r="DQ7" s="39">
        <v>48.55</v>
      </c>
      <c r="DR7" s="39">
        <v>49.59</v>
      </c>
      <c r="DS7" s="39">
        <v>9.49</v>
      </c>
      <c r="DT7" s="39">
        <v>11.7</v>
      </c>
      <c r="DU7" s="39">
        <v>8.3800000000000008</v>
      </c>
      <c r="DV7" s="39">
        <v>10.52</v>
      </c>
      <c r="DW7" s="39">
        <v>11.18</v>
      </c>
      <c r="DX7" s="39">
        <v>10.93</v>
      </c>
      <c r="DY7" s="39">
        <v>13.39</v>
      </c>
      <c r="DZ7" s="39">
        <v>14.48</v>
      </c>
      <c r="EA7" s="39">
        <v>16.27</v>
      </c>
      <c r="EB7" s="39">
        <v>17.11</v>
      </c>
      <c r="EC7" s="39">
        <v>19.440000000000001</v>
      </c>
      <c r="ED7" s="39">
        <v>0.59</v>
      </c>
      <c r="EE7" s="39">
        <v>0.77</v>
      </c>
      <c r="EF7" s="39">
        <v>0.5</v>
      </c>
      <c r="EG7" s="39">
        <v>0.53</v>
      </c>
      <c r="EH7" s="39">
        <v>0.24</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dcterms:created xsi:type="dcterms:W3CDTF">2020-12-04T02:05:07Z</dcterms:created>
  <dcterms:modified xsi:type="dcterms:W3CDTF">2021-02-20T01:54:30Z</dcterms:modified>
  <cp:category/>
</cp:coreProperties>
</file>