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5下水（特環）\"/>
    </mc:Choice>
  </mc:AlternateContent>
  <workbookProtection workbookAlgorithmName="SHA-512" workbookHashValue="QkcLZWDvmJ8mi+QM9s9U+B06ffTLcbbojJF1VIix8TNTvMMA+UcOnZrwCshcQs8Q/AvEf3SzO2wsbfTmHbHtGw==" workbookSaltValue="Dsvk4YjP6eeRMEV/YY6y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<sst xmlns="http://schemas.openxmlformats.org/spreadsheetml/2006/main" count="236" uniqueCount="119">
  <si>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</si>
  <si>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</si>
  <si>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</si>
  <si>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</si>
  <si>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</si>
  <si>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</si>
  <si>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</si>
  <si>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</si>
  <si>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</si>
  <si>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</si>
  <si>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</si>
  <si>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</si>
  <si>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</si>
  <si>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</si>
  <si>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</si>
  <si>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</si>
  <si>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</si>
  <si>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</si>
  <si>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</si>
  <si>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</si>
  <si>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</si>
  <si>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</si>
  <si>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</si>
  <si>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</si>
  <si>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</si>
  <si>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</si>
  <si>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</si>
  <si>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</si>
  <si>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</si>
  <si>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</si>
  <si>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</si>
  <si>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</si>
  <si>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</si>
  <si>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</si>
  <si>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</si>
  <si>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</si>
  <si>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</si>
  <si>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</si>
  <si>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</si>
  <si>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</si>
  <si>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</si>
  <si>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</si>
  <si>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</si>
  <si>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</si>
  <si>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</si>
  <si>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</si>
  <si>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</si>
  <si>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</si>
  <si>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</si>
  <si>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</si>
  <si>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</si>
  <si>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</si>
  <si>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</si>
  <si>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</si>
  <si>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</si>
  <si>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</si>
  <si>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</si>
  <si>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</si>
  <si>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</si>
  <si>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</si>
  <si>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</si>
  <si>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</si>
  <si>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</si>
  <si>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</si>
  <si>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</si>
  <si>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</si>
  <si>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</si>
  <si>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</si>
  <si>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</si>
  <si>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</si>
  <si>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</si>
  <si>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</si>
  <si>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</si>
  <si>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</si>
  <si>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</si>
  <si>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</si>
  <si>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</si>
  <si>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</si>
  <si>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</si>
  <si>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</si>
  <si>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</si>
  <si>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</si>
  <si>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</si>
  <si>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</si>
  <si>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</si>
  <si>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</si>
  <si>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</si>
  <si>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</si>
  <si>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</si>
  <si>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</si>
  <si>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</si>
  <si>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</si>
  <si>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</si>
  <si>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</si>
  <si>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</si>
  <si>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</si>
  <si>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</si>
  <si>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鹿沼市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</si>
  <si>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</si>
  <si>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</si>
  <si>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</si>
  <si>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</si>
  <si>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</si>
  <si>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</si>
  <si>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</si>
  <si>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</si>
  <si>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</si>
  <si>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</si>
  <si>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</si>
  <si>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</si>
  <si>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</si>
  <si>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</si>
  <si>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</si>
  <si>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</si>
  <si>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</si>
  <si>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</si>
  <si>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H25年度で整備事業が終了し、維持管理のみを行っている。現在は健全な経営状態であるが、今後については、人口減少による使用料収入の減少や、老朽化した施設・管渠の更新費用の増加が見込まれるため、より一層水洗化率の向上と経費節減に努めたい。</t>
    <rPh sb="58" eb="61">
      <t>シヨウリョウ</t>
    </rPh>
    <rPh sb="61" eb="63">
      <t>シュウニュウ</t>
    </rPh>
    <rPh sb="76" eb="78">
      <t>カンキョ</t>
    </rPh>
    <phoneticPr fontId="4"/>
  </si>
  <si>
    <t>現在のところ、耐用年数を経過した管渠はなく、老朽化による修繕も行っていないが、今後は老朽化した施設・管渠の更新や修繕が生じることが想定されるため、令和元年度に策定したストックマネジメント計画に沿って、平準化を図りながら更新を行っていく予定である。</t>
    <rPh sb="73" eb="75">
      <t>レイワ</t>
    </rPh>
    <rPh sb="75" eb="76">
      <t>モト</t>
    </rPh>
    <rPh sb="76" eb="78">
      <t>ネンド</t>
    </rPh>
    <rPh sb="79" eb="81">
      <t>サクテイ</t>
    </rPh>
    <rPh sb="96" eb="97">
      <t>ソ</t>
    </rPh>
    <rPh sb="100" eb="103">
      <t>ヘイジュンカ</t>
    </rPh>
    <rPh sb="104" eb="105">
      <t>ハカ</t>
    </rPh>
    <rPh sb="109" eb="111">
      <t>コウシン</t>
    </rPh>
    <rPh sb="112" eb="113">
      <t>オコナ</t>
    </rPh>
    <phoneticPr fontId="4"/>
  </si>
  <si>
    <t>①公営企業法適用に伴う打切決算のため、例年との単純な比較は行えないが、引き続き、収益的収支比率が100％を超えるような経営が維持できるよう、経費節減等に努めていく。
④企業債残高対事業規模比率については、企業債の新規借入をおこなっていないため、一般会計負担分の増減によるものの、今後大幅な増はないものと見込まれる。また、類似団体平均を大幅に下回っているため問題はないと考えている。
⑤経費回収率は100％を超えており、適正な使用料収入が確保されていると考える。
⑥汚水処理原価については、類似団体平均を下回っており、汚水が効率的に処理されていると言える。今後も現在の水準を維持できるように経費の節減に努めていきたい。
⑦施設利用率は、観光施設の処理量により大きく変動する。特に令和元年度は、台風による災害の影響により観光客が減少したことも要因のひとつであると考えられる。
⑧水洗化率については、今後も接続率向上に努め、使用料収入を確保したい。</t>
    <rPh sb="1" eb="3">
      <t>コウエイ</t>
    </rPh>
    <rPh sb="3" eb="5">
      <t>キギョウ</t>
    </rPh>
    <rPh sb="5" eb="6">
      <t>ホウ</t>
    </rPh>
    <rPh sb="6" eb="8">
      <t>テキヨウ</t>
    </rPh>
    <rPh sb="9" eb="10">
      <t>トモナ</t>
    </rPh>
    <rPh sb="11" eb="13">
      <t>ウチキ</t>
    </rPh>
    <rPh sb="13" eb="15">
      <t>ケッサン</t>
    </rPh>
    <rPh sb="19" eb="21">
      <t>レイネン</t>
    </rPh>
    <rPh sb="23" eb="25">
      <t>タンジュン</t>
    </rPh>
    <rPh sb="26" eb="28">
      <t>ヒカク</t>
    </rPh>
    <rPh sb="29" eb="30">
      <t>オコナ</t>
    </rPh>
    <rPh sb="35" eb="36">
      <t>ヒ</t>
    </rPh>
    <rPh sb="37" eb="38">
      <t>ツヅ</t>
    </rPh>
    <rPh sb="40" eb="43">
      <t>シュウエキテキ</t>
    </rPh>
    <rPh sb="43" eb="45">
      <t>シュウシ</t>
    </rPh>
    <rPh sb="45" eb="47">
      <t>ヒリツ</t>
    </rPh>
    <rPh sb="53" eb="54">
      <t>コ</t>
    </rPh>
    <rPh sb="59" eb="61">
      <t>ケイエイ</t>
    </rPh>
    <rPh sb="62" eb="64">
      <t>イジ</t>
    </rPh>
    <rPh sb="70" eb="72">
      <t>ケイヒ</t>
    </rPh>
    <rPh sb="72" eb="74">
      <t>セツゲン</t>
    </rPh>
    <rPh sb="74" eb="75">
      <t>トウ</t>
    </rPh>
    <rPh sb="76" eb="77">
      <t>ツト</t>
    </rPh>
    <rPh sb="277" eb="279">
      <t>コンゴ</t>
    </rPh>
    <rPh sb="280" eb="282">
      <t>ゲンザイ</t>
    </rPh>
    <rPh sb="283" eb="285">
      <t>スイジュン</t>
    </rPh>
    <rPh sb="286" eb="288">
      <t>イジ</t>
    </rPh>
    <rPh sb="294" eb="296">
      <t>ケイヒ</t>
    </rPh>
    <rPh sb="297" eb="299">
      <t>セツゲン</t>
    </rPh>
    <rPh sb="300" eb="301">
      <t>ツト</t>
    </rPh>
    <rPh sb="336" eb="337">
      <t>トク</t>
    </rPh>
    <rPh sb="338" eb="340">
      <t>レイワ</t>
    </rPh>
    <rPh sb="340" eb="342">
      <t>ガンネン</t>
    </rPh>
    <rPh sb="342" eb="343">
      <t>ド</t>
    </rPh>
    <rPh sb="345" eb="347">
      <t>タイフウ</t>
    </rPh>
    <rPh sb="350" eb="352">
      <t>サイガイ</t>
    </rPh>
    <rPh sb="353" eb="355">
      <t>エイキョウ</t>
    </rPh>
    <rPh sb="358" eb="361">
      <t>カンコウキャク</t>
    </rPh>
    <rPh sb="362" eb="364">
      <t>ゲンショウ</t>
    </rPh>
    <rPh sb="369" eb="371">
      <t>ヨウイン</t>
    </rPh>
    <rPh sb="379" eb="38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</si>
</sst>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7E-407E-8F8A-2D6C88FC67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0.36</c:v>
                </c:pt>
              </c:numCache>
            </c:numRef>
          </c:val>
          <c:smooth val="0"/>
          <c:extLst>
            <c:ext xmlns:c16="http://schemas.microsoft.com/office/drawing/2014/chart" uri="{C3380CC4-5D6E-409C-BE32-E72D297353CC}">
              <c16:uniqueId val="{00000001-537E-407E-8F8A-2D6C88FC67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34.03</c:v>
                </c:pt>
                <c:pt idx="1">
                  <c:v>34.03</c:v>
                </c:pt>
                <c:pt idx="2">
                  <c:v>37.65</c:v>
                </c:pt>
                <c:pt idx="3">
                  <c:v>19.93</c:v>
                </c:pt>
                <c:pt idx="4">
                  <c:v>21.49</c:v>
                </c:pt>
              </c:numCache>
            </c:numRef>
          </c:val>
          <c:extLst>
            <c:ext xmlns:c16="http://schemas.microsoft.com/office/drawing/2014/chart" uri="{C3380CC4-5D6E-409C-BE32-E72D297353CC}">
              <c16:uniqueId val="{00000000-CD19-4798-A767-2756DCF0FD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42.47</c:v>
                </c:pt>
              </c:numCache>
            </c:numRef>
          </c:val>
          <c:smooth val="0"/>
          <c:extLst>
            <c:ext xmlns:c16="http://schemas.microsoft.com/office/drawing/2014/chart" uri="{C3380CC4-5D6E-409C-BE32-E72D297353CC}">
              <c16:uniqueId val="{00000001-CD19-4798-A767-2756DCF0FD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75.7</c:v>
                </c:pt>
                <c:pt idx="1">
                  <c:v>79.61</c:v>
                </c:pt>
                <c:pt idx="2">
                  <c:v>80.91</c:v>
                </c:pt>
                <c:pt idx="3">
                  <c:v>81.650000000000006</c:v>
                </c:pt>
                <c:pt idx="4">
                  <c:v>82.58</c:v>
                </c:pt>
              </c:numCache>
            </c:numRef>
          </c:val>
          <c:extLst>
            <c:ext xmlns:c16="http://schemas.microsoft.com/office/drawing/2014/chart" uri="{C3380CC4-5D6E-409C-BE32-E72D297353CC}">
              <c16:uniqueId val="{00000000-6F46-49C3-9A64-5D937CE1033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83.75</c:v>
                </c:pt>
              </c:numCache>
            </c:numRef>
          </c:val>
          <c:smooth val="0"/>
          <c:extLst>
            <c:ext xmlns:c16="http://schemas.microsoft.com/office/drawing/2014/chart" uri="{C3380CC4-5D6E-409C-BE32-E72D297353CC}">
              <c16:uniqueId val="{00000001-6F46-49C3-9A64-5D937CE1033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100.95</c:v>
                </c:pt>
                <c:pt idx="3">
                  <c:v>100.34</c:v>
                </c:pt>
                <c:pt idx="4">
                  <c:v>109.38</c:v>
                </c:pt>
              </c:numCache>
            </c:numRef>
          </c:val>
          <c:extLst>
            <c:ext xmlns:c16="http://schemas.microsoft.com/office/drawing/2014/chart" uri="{C3380CC4-5D6E-409C-BE32-E72D297353CC}">
              <c16:uniqueId val="{00000000-D5D3-40B6-8A25-DDD63A63224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D3-40B6-8A25-DDD63A63224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D-4C45-86B5-73879577EDD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D-4C45-86B5-73879577EDD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6A-4C8B-9794-074AF3A0FF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6A-4C8B-9794-074AF3A0FF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BC-41CD-AA9E-3750C6A5A5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BC-41CD-AA9E-3750C6A5A5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5-444B-BCA1-4F7A34278C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5-444B-BCA1-4F7A34278C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427.47</c:v>
                </c:pt>
                <c:pt idx="1">
                  <c:v>524.54999999999995</c:v>
                </c:pt>
                <c:pt idx="2">
                  <c:v>383.82</c:v>
                </c:pt>
                <c:pt idx="3">
                  <c:v>557.04</c:v>
                </c:pt>
                <c:pt idx="4">
                  <c:v>542.59</c:v>
                </c:pt>
              </c:numCache>
            </c:numRef>
          </c:val>
          <c:extLst>
            <c:ext xmlns:c16="http://schemas.microsoft.com/office/drawing/2014/chart" uri="{C3380CC4-5D6E-409C-BE32-E72D297353CC}">
              <c16:uniqueId val="{00000000-B0F2-4B12-B6A7-30C6153BDF8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1206.79</c:v>
                </c:pt>
              </c:numCache>
            </c:numRef>
          </c:val>
          <c:smooth val="0"/>
          <c:extLst>
            <c:ext xmlns:c16="http://schemas.microsoft.com/office/drawing/2014/chart" uri="{C3380CC4-5D6E-409C-BE32-E72D297353CC}">
              <c16:uniqueId val="{00000001-B0F2-4B12-B6A7-30C6153BDF8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110.14</c:v>
                </c:pt>
                <c:pt idx="1">
                  <c:v>109.6</c:v>
                </c:pt>
                <c:pt idx="2">
                  <c:v>108.17</c:v>
                </c:pt>
                <c:pt idx="3">
                  <c:v>100</c:v>
                </c:pt>
                <c:pt idx="4">
                  <c:v>100</c:v>
                </c:pt>
              </c:numCache>
            </c:numRef>
          </c:val>
          <c:extLst>
            <c:ext xmlns:c16="http://schemas.microsoft.com/office/drawing/2014/chart" uri="{C3380CC4-5D6E-409C-BE32-E72D297353CC}">
              <c16:uniqueId val="{00000000-57D5-4BBB-82C8-FA3B0056B1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71.84</c:v>
                </c:pt>
              </c:numCache>
            </c:numRef>
          </c:val>
          <c:smooth val="0"/>
          <c:extLst>
            <c:ext xmlns:c16="http://schemas.microsoft.com/office/drawing/2014/chart" uri="{C3380CC4-5D6E-409C-BE32-E72D297353CC}">
              <c16:uniqueId val="{00000001-57D5-4BBB-82C8-FA3B0056B1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154</c:v>
                </c:pt>
                <c:pt idx="1">
                  <c:v>155</c:v>
                </c:pt>
                <c:pt idx="2">
                  <c:v>155</c:v>
                </c:pt>
                <c:pt idx="3">
                  <c:v>175.86</c:v>
                </c:pt>
                <c:pt idx="4">
                  <c:v>168.17</c:v>
                </c:pt>
              </c:numCache>
            </c:numRef>
          </c:val>
          <c:extLst>
            <c:ext xmlns:c16="http://schemas.microsoft.com/office/drawing/2014/chart" uri="{C3380CC4-5D6E-409C-BE32-E72D297353CC}">
              <c16:uniqueId val="{00000000-B0E0-49B4-806C-5E322A54200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228.47</c:v>
                </c:pt>
              </c:numCache>
            </c:numRef>
          </c:val>
          <c:smooth val="0"/>
          <c:extLst>
            <c:ext xmlns:c16="http://schemas.microsoft.com/office/drawing/2014/chart" uri="{C3380CC4-5D6E-409C-BE32-E72D297353CC}">
              <c16:uniqueId val="{00000001-B0E0-49B4-806C-5E322A54200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鹿沼市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97288</v>
      </c>
      <c r="AM8" s="75"/>
      <c r="AN8" s="75"/>
      <c r="AO8" s="75"/>
      <c r="AP8" s="75"/>
      <c r="AQ8" s="75"/>
      <c r="AR8" s="75"/>
      <c r="AS8" s="75"/>
      <c r="AT8" s="74">
        <f>データ!T6</f>
        <v>490.64</v>
      </c>
      <c r="AU8" s="74"/>
      <c r="AV8" s="74"/>
      <c r="AW8" s="74"/>
      <c r="AX8" s="74"/>
      <c r="AY8" s="74"/>
      <c r="AZ8" s="74"/>
      <c r="BA8" s="74"/>
      <c r="BB8" s="74">
        <f>データ!U6</f>
        <v>198.29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1.87</v>
      </c>
      <c r="Q10" s="74"/>
      <c r="R10" s="74"/>
      <c r="S10" s="74"/>
      <c r="T10" s="74"/>
      <c r="U10" s="74"/>
      <c r="V10" s="74"/>
      <c r="W10" s="74">
        <f>データ!Q6</f>
        <v>81.75</v>
      </c>
      <c r="X10" s="74"/>
      <c r="Y10" s="74"/>
      <c r="Z10" s="74"/>
      <c r="AA10" s="74"/>
      <c r="AB10" s="74"/>
      <c r="AC10" s="74"/>
      <c r="AD10" s="75">
        <f>データ!R6</f>
        <v>2640</v>
      </c>
      <c r="AE10" s="75"/>
      <c r="AF10" s="75"/>
      <c r="AG10" s="75"/>
      <c r="AH10" s="75"/>
      <c r="AI10" s="75"/>
      <c r="AJ10" s="75"/>
      <c r="AK10" s="2"/>
      <c r="AL10" s="75">
        <f>データ!V6</f>
        <v>1808</v>
      </c>
      <c r="AM10" s="75"/>
      <c r="AN10" s="75"/>
      <c r="AO10" s="75"/>
      <c r="AP10" s="75"/>
      <c r="AQ10" s="75"/>
      <c r="AR10" s="75"/>
      <c r="AS10" s="75"/>
      <c r="AT10" s="74">
        <f>データ!W6</f>
        <v>0.65</v>
      </c>
      <c r="AU10" s="74"/>
      <c r="AV10" s="74"/>
      <c r="AW10" s="74"/>
      <c r="AX10" s="74"/>
      <c r="AY10" s="74"/>
      <c r="AZ10" s="74"/>
      <c r="BA10" s="74"/>
      <c r="BB10" s="74">
        <f>データ!X6</f>
        <v>2781.54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ci0iy6l+9f3pf2NUwi91wk11u617ikeTrivKMO/mSA514FVADXZfn0Ehcv1sqYJhYPKKwFYEiVcHo578yA14Fg==" saltValue="c1idVoujB9SboxH4GkgB4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92053</v>
      </c>
      <c r="D6" s="33">
        <f t="shared" si="3"/>
        <v>47</v>
      </c>
      <c r="E6" s="33">
        <f t="shared" si="3"/>
        <v>17</v>
      </c>
      <c r="F6" s="33">
        <f t="shared" si="3"/>
        <v>4</v>
      </c>
      <c r="G6" s="33">
        <f t="shared" si="3"/>
        <v>0</v>
      </c>
      <c r="H6" s="33" t="str">
        <f t="shared" si="3"/>
        <v>栃木県　鹿沼市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1.87</v>
      </c>
      <c r="Q6" s="34">
        <f t="shared" si="3"/>
        <v>81.75</v>
      </c>
      <c r="R6" s="34">
        <f t="shared" si="3"/>
        <v>2640</v>
      </c>
      <c r="S6" s="34">
        <f t="shared" si="3"/>
        <v>97288</v>
      </c>
      <c r="T6" s="34">
        <f t="shared" si="3"/>
        <v>490.64</v>
      </c>
      <c r="U6" s="34">
        <f t="shared" si="3"/>
        <v>198.29</v>
      </c>
      <c r="V6" s="34">
        <f t="shared" si="3"/>
        <v>1808</v>
      </c>
      <c r="W6" s="34">
        <f t="shared" si="3"/>
        <v>0.65</v>
      </c>
      <c r="X6" s="34">
        <f t="shared" si="3"/>
        <v>2781.54</v>
      </c>
      <c r="Y6" s="35">
        <f>IF(Y7="",NA(),Y7)</f>
        <v>100</v>
      </c>
      <c r="Z6" s="35">
        <f t="shared" ref="Z6:AH6" si="4">IF(Z7="",NA(),Z7)</f>
        <v>100</v>
      </c>
      <c r="AA6" s="35">
        <f t="shared" si="4"/>
        <v>100.95</v>
      </c>
      <c r="AB6" s="35">
        <f t="shared" si="4"/>
        <v>100.34</v>
      </c>
      <c r="AC6" s="35">
        <f t="shared" si="4"/>
        <v>109.38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427.47</v>
      </c>
      <c r="BG6" s="35">
        <f t="shared" ref="BG6:BO6" si="7">IF(BG7="",NA(),BG7)</f>
        <v>524.54999999999995</v>
      </c>
      <c r="BH6" s="35">
        <f t="shared" si="7"/>
        <v>383.82</v>
      </c>
      <c r="BI6" s="35">
        <f t="shared" si="7"/>
        <v>557.04</v>
      </c>
      <c r="BJ6" s="35">
        <f t="shared" si="7"/>
        <v>542.59</v>
      </c>
      <c r="BK6" s="35">
        <f t="shared" si="7"/>
        <v>1673.47</v>
      </c>
      <c r="BL6" s="35">
        <f t="shared" si="7"/>
        <v>1592.72</v>
      </c>
      <c r="BM6" s="35">
        <f t="shared" si="7"/>
        <v>1223.96</v>
      </c>
      <c r="BN6" s="35">
        <f t="shared" si="7"/>
        <v>1269.1500000000001</v>
      </c>
      <c r="BO6" s="35">
        <f t="shared" si="7"/>
        <v>1206.79</v>
      </c>
      <c r="BP6" s="34" t="str">
        <f>IF(BP7="","",IF(BP7="-","【-】","【"&amp;SUBSTITUTE(TEXT(BP7,"#,##0.00"),"-","△")&amp;"】"))</f>
        <v>【1,218.70】</v>
      </c>
      <c r="BQ6" s="35">
        <f>IF(BQ7="",NA(),BQ7)</f>
        <v>110.14</v>
      </c>
      <c r="BR6" s="35">
        <f t="shared" ref="BR6:BZ6" si="8">IF(BR7="",NA(),BR7)</f>
        <v>109.6</v>
      </c>
      <c r="BS6" s="35">
        <f t="shared" si="8"/>
        <v>108.17</v>
      </c>
      <c r="BT6" s="35">
        <f t="shared" si="8"/>
        <v>100</v>
      </c>
      <c r="BU6" s="35">
        <f t="shared" si="8"/>
        <v>100</v>
      </c>
      <c r="BV6" s="35">
        <f t="shared" si="8"/>
        <v>49.22</v>
      </c>
      <c r="BW6" s="35">
        <f t="shared" si="8"/>
        <v>53.7</v>
      </c>
      <c r="BX6" s="35">
        <f t="shared" si="8"/>
        <v>61.54</v>
      </c>
      <c r="BY6" s="35">
        <f t="shared" si="8"/>
        <v>63.97</v>
      </c>
      <c r="BZ6" s="35">
        <f t="shared" si="8"/>
        <v>71.84</v>
      </c>
      <c r="CA6" s="34" t="str">
        <f>IF(CA7="","",IF(CA7="-","【-】","【"&amp;SUBSTITUTE(TEXT(CA7,"#,##0.00"),"-","△")&amp;"】"))</f>
        <v>【74.17】</v>
      </c>
      <c r="CB6" s="35">
        <f>IF(CB7="",NA(),CB7)</f>
        <v>154</v>
      </c>
      <c r="CC6" s="35">
        <f t="shared" ref="CC6:CK6" si="9">IF(CC7="",NA(),CC7)</f>
        <v>155</v>
      </c>
      <c r="CD6" s="35">
        <f t="shared" si="9"/>
        <v>155</v>
      </c>
      <c r="CE6" s="35">
        <f t="shared" si="9"/>
        <v>175.86</v>
      </c>
      <c r="CF6" s="35">
        <f t="shared" si="9"/>
        <v>168.17</v>
      </c>
      <c r="CG6" s="35">
        <f t="shared" si="9"/>
        <v>332.02</v>
      </c>
      <c r="CH6" s="35">
        <f t="shared" si="9"/>
        <v>300.35000000000002</v>
      </c>
      <c r="CI6" s="35">
        <f t="shared" si="9"/>
        <v>267.86</v>
      </c>
      <c r="CJ6" s="35">
        <f t="shared" si="9"/>
        <v>256.82</v>
      </c>
      <c r="CK6" s="35">
        <f t="shared" si="9"/>
        <v>228.47</v>
      </c>
      <c r="CL6" s="34" t="str">
        <f>IF(CL7="","",IF(CL7="-","【-】","【"&amp;SUBSTITUTE(TEXT(CL7,"#,##0.00"),"-","△")&amp;"】"))</f>
        <v>【218.56】</v>
      </c>
      <c r="CM6" s="35">
        <f>IF(CM7="",NA(),CM7)</f>
        <v>34.03</v>
      </c>
      <c r="CN6" s="35">
        <f t="shared" ref="CN6:CV6" si="10">IF(CN7="",NA(),CN7)</f>
        <v>34.03</v>
      </c>
      <c r="CO6" s="35">
        <f t="shared" si="10"/>
        <v>37.65</v>
      </c>
      <c r="CP6" s="35">
        <f t="shared" si="10"/>
        <v>19.93</v>
      </c>
      <c r="CQ6" s="35">
        <f t="shared" si="10"/>
        <v>21.49</v>
      </c>
      <c r="CR6" s="35">
        <f t="shared" si="10"/>
        <v>36.65</v>
      </c>
      <c r="CS6" s="35">
        <f t="shared" si="10"/>
        <v>37.72</v>
      </c>
      <c r="CT6" s="35">
        <f t="shared" si="10"/>
        <v>37.08</v>
      </c>
      <c r="CU6" s="35">
        <f t="shared" si="10"/>
        <v>37.46</v>
      </c>
      <c r="CV6" s="35">
        <f t="shared" si="10"/>
        <v>42.47</v>
      </c>
      <c r="CW6" s="34" t="str">
        <f>IF(CW7="","",IF(CW7="-","【-】","【"&amp;SUBSTITUTE(TEXT(CW7,"#,##0.00"),"-","△")&amp;"】"))</f>
        <v>【42.86】</v>
      </c>
      <c r="CX6" s="35">
        <f>IF(CX7="",NA(),CX7)</f>
        <v>75.7</v>
      </c>
      <c r="CY6" s="35">
        <f t="shared" ref="CY6:DG6" si="11">IF(CY7="",NA(),CY7)</f>
        <v>79.61</v>
      </c>
      <c r="CZ6" s="35">
        <f t="shared" si="11"/>
        <v>80.91</v>
      </c>
      <c r="DA6" s="35">
        <f t="shared" si="11"/>
        <v>81.650000000000006</v>
      </c>
      <c r="DB6" s="35">
        <f t="shared" si="11"/>
        <v>82.58</v>
      </c>
      <c r="DC6" s="35">
        <f t="shared" si="11"/>
        <v>68.83</v>
      </c>
      <c r="DD6" s="35">
        <f t="shared" si="11"/>
        <v>68.459999999999994</v>
      </c>
      <c r="DE6" s="35">
        <f t="shared" si="11"/>
        <v>67.22</v>
      </c>
      <c r="DF6" s="35">
        <f t="shared" si="11"/>
        <v>67.459999999999994</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0.36</v>
      </c>
      <c r="EO6" s="34" t="str">
        <f>IF(EO7="","",IF(EO7="-","【-】","【"&amp;SUBSTITUTE(TEXT(EO7,"#,##0.00"),"-","△")&amp;"】"))</f>
        <v>【0.28】</v>
      </c>
    </row>
    <row r="7" spans="1:145" s="36" customFormat="1" x14ac:dyDescent="0.15">
      <c r="A7" s="28"/>
      <c r="B7" s="37">
        <v>2019</v>
      </c>
      <c r="C7" s="37">
        <v>92053</v>
      </c>
      <c r="D7" s="37">
        <v>47</v>
      </c>
      <c r="E7" s="37">
        <v>17</v>
      </c>
      <c r="F7" s="37">
        <v>4</v>
      </c>
      <c r="G7" s="37">
        <v>0</v>
      </c>
      <c r="H7" s="37" t="s">
        <v>97</v>
      </c>
      <c r="I7" s="37" t="s">
        <v>98</v>
      </c>
      <c r="J7" s="37" t="s">
        <v>99</v>
      </c>
      <c r="K7" s="37" t="s">
        <v>100</v>
      </c>
      <c r="L7" s="37" t="s">
        <v>101</v>
      </c>
      <c r="M7" s="37" t="s">
        <v>102</v>
      </c>
      <c r="N7" s="38" t="s">
        <v>103</v>
      </c>
      <c r="O7" s="38" t="s">
        <v>104</v>
      </c>
      <c r="P7" s="38">
        <v>1.87</v>
      </c>
      <c r="Q7" s="38">
        <v>81.75</v>
      </c>
      <c r="R7" s="38">
        <v>2640</v>
      </c>
      <c r="S7" s="38">
        <v>97288</v>
      </c>
      <c r="T7" s="38">
        <v>490.64</v>
      </c>
      <c r="U7" s="38">
        <v>198.29</v>
      </c>
      <c r="V7" s="38">
        <v>1808</v>
      </c>
      <c r="W7" s="38">
        <v>0.65</v>
      </c>
      <c r="X7" s="38">
        <v>2781.54</v>
      </c>
      <c r="Y7" s="38">
        <v>100</v>
      </c>
      <c r="Z7" s="38">
        <v>100</v>
      </c>
      <c r="AA7" s="38">
        <v>100.95</v>
      </c>
      <c r="AB7" s="38">
        <v>100.34</v>
      </c>
      <c r="AC7" s="38">
        <v>109.38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427.47</v>
      </c>
      <c r="BG7" s="38">
        <v>524.54999999999995</v>
      </c>
      <c r="BH7" s="38">
        <v>383.82</v>
      </c>
      <c r="BI7" s="38">
        <v>557.04</v>
      </c>
      <c r="BJ7" s="38">
        <v>542.59</v>
      </c>
      <c r="BK7" s="38">
        <v>1673.47</v>
      </c>
      <c r="BL7" s="38">
        <v>1592.72</v>
      </c>
      <c r="BM7" s="38">
        <v>1223.96</v>
      </c>
      <c r="BN7" s="38">
        <v>1269.1500000000001</v>
      </c>
      <c r="BO7" s="38">
        <v>1206.79</v>
      </c>
      <c r="BP7" s="38">
        <v>1218.7</v>
      </c>
      <c r="BQ7" s="38">
        <v>110.14</v>
      </c>
      <c r="BR7" s="38">
        <v>109.6</v>
      </c>
      <c r="BS7" s="38">
        <v>108.17</v>
      </c>
      <c r="BT7" s="38">
        <v>100</v>
      </c>
      <c r="BU7" s="38">
        <v>100</v>
      </c>
      <c r="BV7" s="38">
        <v>49.22</v>
      </c>
      <c r="BW7" s="38">
        <v>53.7</v>
      </c>
      <c r="BX7" s="38">
        <v>61.54</v>
      </c>
      <c r="BY7" s="38">
        <v>63.97</v>
      </c>
      <c r="BZ7" s="38">
        <v>71.84</v>
      </c>
      <c r="CA7" s="38">
        <v>74.17</v>
      </c>
      <c r="CB7" s="38">
        <v>154</v>
      </c>
      <c r="CC7" s="38">
        <v>155</v>
      </c>
      <c r="CD7" s="38">
        <v>155</v>
      </c>
      <c r="CE7" s="38">
        <v>175.86</v>
      </c>
      <c r="CF7" s="38">
        <v>168.17</v>
      </c>
      <c r="CG7" s="38">
        <v>332.02</v>
      </c>
      <c r="CH7" s="38">
        <v>300.35000000000002</v>
      </c>
      <c r="CI7" s="38">
        <v>267.86</v>
      </c>
      <c r="CJ7" s="38">
        <v>256.82</v>
      </c>
      <c r="CK7" s="38">
        <v>228.47</v>
      </c>
      <c r="CL7" s="38">
        <v>218.56</v>
      </c>
      <c r="CM7" s="38">
        <v>34.03</v>
      </c>
      <c r="CN7" s="38">
        <v>34.03</v>
      </c>
      <c r="CO7" s="38">
        <v>37.65</v>
      </c>
      <c r="CP7" s="38">
        <v>19.93</v>
      </c>
      <c r="CQ7" s="38">
        <v>21.49</v>
      </c>
      <c r="CR7" s="38">
        <v>36.65</v>
      </c>
      <c r="CS7" s="38">
        <v>37.72</v>
      </c>
      <c r="CT7" s="38">
        <v>37.08</v>
      </c>
      <c r="CU7" s="38">
        <v>37.46</v>
      </c>
      <c r="CV7" s="38">
        <v>42.47</v>
      </c>
      <c r="CW7" s="38">
        <v>42.86</v>
      </c>
      <c r="CX7" s="38">
        <v>75.7</v>
      </c>
      <c r="CY7" s="38">
        <v>79.61</v>
      </c>
      <c r="CZ7" s="38">
        <v>80.91</v>
      </c>
      <c r="DA7" s="38">
        <v>81.650000000000006</v>
      </c>
      <c r="DB7" s="38">
        <v>82.58</v>
      </c>
      <c r="DC7" s="38">
        <v>68.83</v>
      </c>
      <c r="DD7" s="38">
        <v>68.459999999999994</v>
      </c>
      <c r="DE7" s="38">
        <v>67.22</v>
      </c>
      <c r="DF7" s="38">
        <v>67.459999999999994</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2021-02-20T00:28:06Z</cp:lastPrinted>
  <dcterms:created xsi:type="dcterms:W3CDTF">2020-12-04T02:53:50Z</dcterms:created>
  <dcterms:modified xsi:type="dcterms:W3CDTF">2021-02-20T02:10:31Z</dcterms:modified>
  <cp:category/>
</cp:coreProperties>
</file>