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５下水（特環）\"/>
    </mc:Choice>
  </mc:AlternateContent>
  <xr:revisionPtr revIDLastSave="0" documentId="13_ncr:1_{F096D6E7-CDED-4021-960E-89754D3F4FCC}" xr6:coauthVersionLast="47" xr6:coauthVersionMax="47" xr10:uidLastSave="{00000000-0000-0000-0000-000000000000}"/>
  <workbookProtection workbookAlgorithmName="SHA-512" workbookHashValue="FlMIeqhdBxyPgkR+jmXkyDO6BN0kZYAgs22JqWsz7iCW08TWyP/0LB+WESSmKLG5HdqybolnFJNPjHO+E2Mq5w==" workbookSaltValue="Ax6Uf9T1OAc8Fi/ghtdLE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W10" i="4"/>
  <c r="P10" i="4"/>
  <c r="I10"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<sst xmlns="http://schemas.openxmlformats.org/spreadsheetml/2006/main" count="297" uniqueCount="117">
  <si>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</si>
  <si>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</si>
  <si>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</si>
  <si>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</si>
  <si>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</si>
  <si>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</si>
  <si>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</si>
  <si>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</si>
  <si>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</si>
  <si>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</si>
  <si>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</si>
  <si>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</si>
  <si>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</si>
  <si>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</si>
  <si>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</si>
  <si>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</si>
  <si>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</si>
  <si>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</si>
  <si>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</si>
  <si>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</si>
  <si>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</si>
  <si>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</si>
  <si>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</si>
  <si>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</si>
  <si>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</si>
  <si>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</si>
  <si>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</si>
  <si>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</si>
  <si>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</si>
  <si>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</si>
  <si>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</si>
  <si>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</si>
  <si>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</si>
  <si>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</si>
  <si>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</si>
  <si>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</si>
  <si>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</si>
  <si>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</si>
  <si>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</si>
  <si>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</si>
  <si>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</si>
  <si>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</si>
  <si>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</si>
  <si>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</si>
  <si>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</si>
  <si>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</si>
  <si>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</si>
  <si>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</si>
  <si>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</si>
  <si>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</si>
  <si>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</si>
  <si>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</si>
  <si>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</si>
  <si>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</si>
  <si>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</si>
  <si>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</si>
  <si>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</si>
  <si>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</si>
  <si>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</si>
  <si>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</si>
  <si>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</si>
  <si>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</si>
  <si>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</si>
  <si>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</si>
  <si>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</si>
  <si>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</si>
  <si>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</si>
  <si>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</si>
  <si>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</si>
  <si>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</si>
  <si>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</si>
  <si>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</si>
  <si>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</si>
  <si>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</si>
  <si>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</si>
  <si>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</si>
  <si>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</si>
  <si>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</si>
  <si>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</si>
  <si>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</si>
  <si>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</si>
  <si>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</si>
  <si>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</si>
  <si>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</si>
  <si>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</si>
  <si>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</si>
  <si>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</si>
  <si>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</si>
  <si>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</si>
  <si>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</si>
  <si>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</si>
  <si>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</si>
  <si>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</si>
  <si>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</si>
  <si>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</si>
  <si>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</si>
  <si>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</si>
  <si>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</si>
  <si>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</si>
  <si>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</si>
  <si>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</si>
  <si>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</si>
  <si>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</si>
  <si>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</si>
  <si>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</si>
  <si>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</si>
  <si>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</si>
  <si>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</si>
  <si>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</si>
  <si>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</si>
  <si>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</si>
  <si>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</si>
  <si>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</si>
  <si>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</si>
  <si>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令和2年度から地方公営企業法を適用したため令和元年度以前のデータは、無い。
平成17年3月から供用を開始し現在のところ耐用年数を迎えた管渠は無い。ストックマネジメントの取り組みによりライフサイクルコストの最小化、事業費の平準化を図り事業の持続を目指す。      
</t>
    <phoneticPr fontId="4"/>
  </si>
  <si>
    <t xml:space="preserve">経営の効率化を図りながら事業を行っているものの、財源を一般会計繰入金に依存する状況にある。さらに今後は、人口減少等に伴うサービス需要の減少や保有する施設の老朽化に伴う更新需要の増大などが見込まれ経営環境が厳しさを増すと考えられる。
今後は、ストックマネジメントの取り組みや経営戦略のモニタリング、ローリングを行い持続可能な下水道事業を目指す。       
</t>
    <phoneticPr fontId="4"/>
  </si>
  <si>
    <t xml:space="preserve">令和2年度から地方公営企業法を適用したため令和元年度以前のデータは、無い。
①経常収支比率は、100.00％であるが、経常収益約6,400万円中基準外繰入金が約150万円あり、維持管理費の削減が必要な状況である。
②累積欠損金は、無い。
③流動比率は、65.72％で類似団体と比較し約22.6％上回っているが、流動負債約2,390万円中約1,280万円を占る建設改良費等に充てられた企業債の償還について、一般会計からの繰入金に頼っている状況であり、償還に問題はないが資金繰りの余裕度が低い状況である。
④企業債残高対事業規模比率については、過去の借入分の償還はピークアウトを迎えており、今後減少していく見込みである。
⑤経費回収率は、100.00％で経費を使用料で賄っている。
⑥汚水処理原価は、類似団体と比較し低い値となっている。
⑦施設利用率は、観光施設の処理量により大きく変動するが令和3年度は、16.64％で類似団体を大きく下回っている。原因としては、観光客の減少が考えられる。
⑧水洗化率については、類似団体とほぼ同じ水準である。水質保全や使用料収入確保のため水洗化率向上に取り組んでいる。              
</t>
    <rPh sb="94" eb="96">
      <t>サクゲン</t>
    </rPh>
    <rPh sb="97" eb="99">
      <t>ヒツヨウ</t>
    </rPh>
    <rPh sb="100" eb="102">
      <t>ジョウキョウ</t>
    </rPh>
    <rPh sb="147" eb="149">
      <t>ウワマワ</t>
    </rPh>
    <rPh sb="155" eb="156">
      <t>リュウ</t>
    </rPh>
    <rPh sb="165" eb="166">
      <t>マン</t>
    </rPh>
    <rPh sb="168" eb="169">
      <t>ヤク</t>
    </rPh>
    <rPh sb="174" eb="175">
      <t>マン</t>
    </rPh>
    <rPh sb="332" eb="333">
      <t>マカナ</t>
    </rPh>
    <rPh sb="413" eb="414">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</si>
</sst>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F1-432D-95C4-BD1B66ED27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97F1-432D-95C4-BD1B66ED27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33.43</c:v>
                </c:pt>
                <c:pt idx="4">
                  <c:v>16.64</c:v>
                </c:pt>
              </c:numCache>
            </c:numRef>
          </c:val>
          <c:extLst>
            <c:ext xmlns:c16="http://schemas.microsoft.com/office/drawing/2014/chart" uri="{C3380CC4-5D6E-409C-BE32-E72D297353CC}">
              <c16:uniqueId val="{00000000-8912-4605-8C42-12AED96D4E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8912-4605-8C42-12AED96D4E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82.36</c:v>
                </c:pt>
                <c:pt idx="4">
                  <c:v>83.29</c:v>
                </c:pt>
              </c:numCache>
            </c:numRef>
          </c:val>
          <c:extLst>
            <c:ext xmlns:c16="http://schemas.microsoft.com/office/drawing/2014/chart" uri="{C3380CC4-5D6E-409C-BE32-E72D297353CC}">
              <c16:uniqueId val="{00000000-906B-45C6-B2C7-69763A4658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906B-45C6-B2C7-69763A4658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100.01</c:v>
                </c:pt>
                <c:pt idx="4">
                  <c:v>100</c:v>
                </c:pt>
              </c:numCache>
            </c:numRef>
          </c:val>
          <c:extLst>
            <c:ext xmlns:c16="http://schemas.microsoft.com/office/drawing/2014/chart" uri="{C3380CC4-5D6E-409C-BE32-E72D297353CC}">
              <c16:uniqueId val="{00000000-28C2-407E-92DC-AB45E154FF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28C2-407E-92DC-AB45E154FF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formatCode="#,##0.00;&quot;△&quot;#,##0.00">
                  <c:v>0</c:v>
                </c:pt>
                <c:pt idx="4">
                  <c:v>41.63</c:v>
                </c:pt>
              </c:numCache>
            </c:numRef>
          </c:val>
          <c:extLst>
            <c:ext xmlns:c16="http://schemas.microsoft.com/office/drawing/2014/chart" uri="{C3380CC4-5D6E-409C-BE32-E72D297353CC}">
              <c16:uniqueId val="{00000000-2354-4E91-8FC4-2624A4FAFE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2354-4E91-8FC4-2624A4FAFE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106-4C9B-A51E-5436536141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1106-4C9B-A51E-5436536141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F79-4D1F-883C-D3D0A5274C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7F79-4D1F-883C-D3D0A5274C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37.08</c:v>
                </c:pt>
                <c:pt idx="4">
                  <c:v>65.72</c:v>
                </c:pt>
              </c:numCache>
            </c:numRef>
          </c:val>
          <c:extLst>
            <c:ext xmlns:c16="http://schemas.microsoft.com/office/drawing/2014/chart" uri="{C3380CC4-5D6E-409C-BE32-E72D297353CC}">
              <c16:uniqueId val="{00000000-DD9F-4279-994D-7CB02BF7A9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DD9F-4279-994D-7CB02BF7A9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897.94</c:v>
                </c:pt>
                <c:pt idx="4">
                  <c:v>810.42</c:v>
                </c:pt>
              </c:numCache>
            </c:numRef>
          </c:val>
          <c:extLst>
            <c:ext xmlns:c16="http://schemas.microsoft.com/office/drawing/2014/chart" uri="{C3380CC4-5D6E-409C-BE32-E72D297353CC}">
              <c16:uniqueId val="{00000000-2F1E-4038-A86F-1416922DD5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2F1E-4038-A86F-1416922DD5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86.82</c:v>
                </c:pt>
                <c:pt idx="4">
                  <c:v>100</c:v>
                </c:pt>
              </c:numCache>
            </c:numRef>
          </c:val>
          <c:extLst>
            <c:ext xmlns:c16="http://schemas.microsoft.com/office/drawing/2014/chart" uri="{C3380CC4-5D6E-409C-BE32-E72D297353CC}">
              <c16:uniqueId val="{00000000-DFF4-4974-91E9-026AA31AFA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DFF4-4974-91E9-026AA31AFA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185.72</c:v>
                </c:pt>
                <c:pt idx="4">
                  <c:v>150.13999999999999</c:v>
                </c:pt>
              </c:numCache>
            </c:numRef>
          </c:val>
          <c:extLst>
            <c:ext xmlns:c16="http://schemas.microsoft.com/office/drawing/2014/chart" uri="{C3380CC4-5D6E-409C-BE32-E72D297353CC}">
              <c16:uniqueId val="{00000000-7A25-48EF-AB3E-EBD8258298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7A25-48EF-AB3E-EBD8258298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鹿沼市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95587</v>
      </c>
      <c r="AM8" s="45"/>
      <c r="AN8" s="45"/>
      <c r="AO8" s="45"/>
      <c r="AP8" s="45"/>
      <c r="AQ8" s="45"/>
      <c r="AR8" s="45"/>
      <c r="AS8" s="45"/>
      <c r="AT8" s="46">
        <f>データ!T6</f>
        <v>490.64</v>
      </c>
      <c r="AU8" s="46"/>
      <c r="AV8" s="46"/>
      <c r="AW8" s="46"/>
      <c r="AX8" s="46"/>
      <c r="AY8" s="46"/>
      <c r="AZ8" s="46"/>
      <c r="BA8" s="46"/>
      <c r="BB8" s="46">
        <f>データ!U6</f>
        <v>194.82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76.08</v>
      </c>
      <c r="J10" s="46"/>
      <c r="K10" s="46"/>
      <c r="L10" s="46"/>
      <c r="M10" s="46"/>
      <c r="N10" s="46"/>
      <c r="O10" s="46"/>
      <c r="P10" s="46">
        <f>データ!P6</f>
        <v>1.79</v>
      </c>
      <c r="Q10" s="46"/>
      <c r="R10" s="46"/>
      <c r="S10" s="46"/>
      <c r="T10" s="46"/>
      <c r="U10" s="46"/>
      <c r="V10" s="46"/>
      <c r="W10" s="46">
        <f>データ!Q6</f>
        <v>82.72</v>
      </c>
      <c r="X10" s="46"/>
      <c r="Y10" s="46"/>
      <c r="Z10" s="46"/>
      <c r="AA10" s="46"/>
      <c r="AB10" s="46"/>
      <c r="AC10" s="46"/>
      <c r="AD10" s="45">
        <f>データ!R6</f>
        <v>2640</v>
      </c>
      <c r="AE10" s="45"/>
      <c r="AF10" s="45"/>
      <c r="AG10" s="45"/>
      <c r="AH10" s="45"/>
      <c r="AI10" s="45"/>
      <c r="AJ10" s="45"/>
      <c r="AK10" s="2"/>
      <c r="AL10" s="45">
        <f>データ!V6</f>
        <v>1700</v>
      </c>
      <c r="AM10" s="45"/>
      <c r="AN10" s="45"/>
      <c r="AO10" s="45"/>
      <c r="AP10" s="45"/>
      <c r="AQ10" s="45"/>
      <c r="AR10" s="45"/>
      <c r="AS10" s="45"/>
      <c r="AT10" s="46">
        <f>データ!W6</f>
        <v>0.65</v>
      </c>
      <c r="AU10" s="46"/>
      <c r="AV10" s="46"/>
      <c r="AW10" s="46"/>
      <c r="AX10" s="46"/>
      <c r="AY10" s="46"/>
      <c r="AZ10" s="46"/>
      <c r="BA10" s="46"/>
      <c r="BB10" s="46">
        <f>データ!X6</f>
        <v>2615.38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qdbiBSur2BBZSfSCNg+3AfwluqYZLNvf+WFnfDaCvf5ctU3M5xXoFb6hKDyHgDHU6wnb3gUKR1nlEBh7fxjJKA==" saltValue="Fbv8jxIM9dFzq3d2PViN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92053</v>
      </c>
      <c r="D6" s="19">
        <f t="shared" si="3"/>
        <v>46</v>
      </c>
      <c r="E6" s="19">
        <f t="shared" si="3"/>
        <v>17</v>
      </c>
      <c r="F6" s="19">
        <f t="shared" si="3"/>
        <v>4</v>
      </c>
      <c r="G6" s="19">
        <f t="shared" si="3"/>
        <v>0</v>
      </c>
      <c r="H6" s="19" t="str">
        <f t="shared" si="3"/>
        <v>栃木県　鹿沼市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76.08</v>
      </c>
      <c r="P6" s="20">
        <f t="shared" si="3"/>
        <v>1.79</v>
      </c>
      <c r="Q6" s="20">
        <f t="shared" si="3"/>
        <v>82.72</v>
      </c>
      <c r="R6" s="20">
        <f t="shared" si="3"/>
        <v>2640</v>
      </c>
      <c r="S6" s="20">
        <f t="shared" si="3"/>
        <v>95587</v>
      </c>
      <c r="T6" s="20">
        <f t="shared" si="3"/>
        <v>490.64</v>
      </c>
      <c r="U6" s="20">
        <f t="shared" si="3"/>
        <v>194.82</v>
      </c>
      <c r="V6" s="20">
        <f t="shared" si="3"/>
        <v>1700</v>
      </c>
      <c r="W6" s="20">
        <f t="shared" si="3"/>
        <v>0.65</v>
      </c>
      <c r="X6" s="20">
        <f t="shared" si="3"/>
        <v>2615.38</v>
      </c>
      <c r="Y6" s="21" t="str">
        <f>IF(Y7="",NA(),Y7)</f>
        <v>-</v>
      </c>
      <c r="Z6" s="21" t="str">
        <f t="shared" ref="Z6:AH6" si="4">IF(Z7="",NA(),Z7)</f>
        <v>-</v>
      </c>
      <c r="AA6" s="21" t="str">
        <f t="shared" si="4"/>
        <v>-</v>
      </c>
      <c r="AB6" s="21">
        <f t="shared" si="4"/>
        <v>100.01</v>
      </c>
      <c r="AC6" s="21">
        <f t="shared" si="4"/>
        <v>100</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37.08</v>
      </c>
      <c r="AY6" s="21">
        <f t="shared" si="6"/>
        <v>65.72</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897.94</v>
      </c>
      <c r="BJ6" s="21">
        <f t="shared" si="7"/>
        <v>810.42</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86.82</v>
      </c>
      <c r="BU6" s="21">
        <f t="shared" si="8"/>
        <v>100</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185.72</v>
      </c>
      <c r="CF6" s="21">
        <f t="shared" si="9"/>
        <v>150.13999999999999</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33.43</v>
      </c>
      <c r="CQ6" s="21">
        <f t="shared" si="10"/>
        <v>16.64</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82.36</v>
      </c>
      <c r="DB6" s="21">
        <f t="shared" si="11"/>
        <v>83.29</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0">
        <f t="shared" si="12"/>
        <v>0</v>
      </c>
      <c r="DM6" s="21">
        <f t="shared" si="12"/>
        <v>41.63</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92053</v>
      </c>
      <c r="D7" s="23">
        <v>46</v>
      </c>
      <c r="E7" s="23">
        <v>17</v>
      </c>
      <c r="F7" s="23">
        <v>4</v>
      </c>
      <c r="G7" s="23">
        <v>0</v>
      </c>
      <c r="H7" s="23" t="s">
        <v>96</v>
      </c>
      <c r="I7" s="23" t="s">
        <v>97</v>
      </c>
      <c r="J7" s="23" t="s">
        <v>98</v>
      </c>
      <c r="K7" s="23" t="s">
        <v>99</v>
      </c>
      <c r="L7" s="23" t="s">
        <v>100</v>
      </c>
      <c r="M7" s="23" t="s">
        <v>101</v>
      </c>
      <c r="N7" s="24" t="s">
        <v>102</v>
      </c>
      <c r="O7" s="24">
        <v>76.08</v>
      </c>
      <c r="P7" s="24">
        <v>1.79</v>
      </c>
      <c r="Q7" s="24">
        <v>82.72</v>
      </c>
      <c r="R7" s="24">
        <v>2640</v>
      </c>
      <c r="S7" s="24">
        <v>95587</v>
      </c>
      <c r="T7" s="24">
        <v>490.64</v>
      </c>
      <c r="U7" s="24">
        <v>194.82</v>
      </c>
      <c r="V7" s="24">
        <v>1700</v>
      </c>
      <c r="W7" s="24">
        <v>0.65</v>
      </c>
      <c r="X7" s="24">
        <v>2615.38</v>
      </c>
      <c r="Y7" s="24" t="s">
        <v>102</v>
      </c>
      <c r="Z7" s="24" t="s">
        <v>102</v>
      </c>
      <c r="AA7" s="24" t="s">
        <v>102</v>
      </c>
      <c r="AB7" s="24">
        <v>100.01</v>
      </c>
      <c r="AC7" s="24">
        <v>100</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37.08</v>
      </c>
      <c r="AY7" s="24">
        <v>65.72</v>
      </c>
      <c r="AZ7" s="24" t="s">
        <v>102</v>
      </c>
      <c r="BA7" s="24" t="s">
        <v>102</v>
      </c>
      <c r="BB7" s="24" t="s">
        <v>102</v>
      </c>
      <c r="BC7" s="24">
        <v>44.24</v>
      </c>
      <c r="BD7" s="24">
        <v>43.07</v>
      </c>
      <c r="BE7" s="24">
        <v>44.07</v>
      </c>
      <c r="BF7" s="24" t="s">
        <v>102</v>
      </c>
      <c r="BG7" s="24" t="s">
        <v>102</v>
      </c>
      <c r="BH7" s="24" t="s">
        <v>102</v>
      </c>
      <c r="BI7" s="24">
        <v>897.94</v>
      </c>
      <c r="BJ7" s="24">
        <v>810.42</v>
      </c>
      <c r="BK7" s="24" t="s">
        <v>102</v>
      </c>
      <c r="BL7" s="24" t="s">
        <v>102</v>
      </c>
      <c r="BM7" s="24" t="s">
        <v>102</v>
      </c>
      <c r="BN7" s="24">
        <v>1258.43</v>
      </c>
      <c r="BO7" s="24">
        <v>1163.75</v>
      </c>
      <c r="BP7" s="24">
        <v>1201.79</v>
      </c>
      <c r="BQ7" s="24" t="s">
        <v>102</v>
      </c>
      <c r="BR7" s="24" t="s">
        <v>102</v>
      </c>
      <c r="BS7" s="24" t="s">
        <v>102</v>
      </c>
      <c r="BT7" s="24">
        <v>86.82</v>
      </c>
      <c r="BU7" s="24">
        <v>100</v>
      </c>
      <c r="BV7" s="24" t="s">
        <v>102</v>
      </c>
      <c r="BW7" s="24" t="s">
        <v>102</v>
      </c>
      <c r="BX7" s="24" t="s">
        <v>102</v>
      </c>
      <c r="BY7" s="24">
        <v>73.36</v>
      </c>
      <c r="BZ7" s="24">
        <v>72.599999999999994</v>
      </c>
      <c r="CA7" s="24">
        <v>75.31</v>
      </c>
      <c r="CB7" s="24" t="s">
        <v>102</v>
      </c>
      <c r="CC7" s="24" t="s">
        <v>102</v>
      </c>
      <c r="CD7" s="24" t="s">
        <v>102</v>
      </c>
      <c r="CE7" s="24">
        <v>185.72</v>
      </c>
      <c r="CF7" s="24">
        <v>150.13999999999999</v>
      </c>
      <c r="CG7" s="24" t="s">
        <v>102</v>
      </c>
      <c r="CH7" s="24" t="s">
        <v>102</v>
      </c>
      <c r="CI7" s="24" t="s">
        <v>102</v>
      </c>
      <c r="CJ7" s="24">
        <v>224.88</v>
      </c>
      <c r="CK7" s="24">
        <v>228.64</v>
      </c>
      <c r="CL7" s="24">
        <v>216.39</v>
      </c>
      <c r="CM7" s="24" t="s">
        <v>102</v>
      </c>
      <c r="CN7" s="24" t="s">
        <v>102</v>
      </c>
      <c r="CO7" s="24" t="s">
        <v>102</v>
      </c>
      <c r="CP7" s="24">
        <v>33.43</v>
      </c>
      <c r="CQ7" s="24">
        <v>16.64</v>
      </c>
      <c r="CR7" s="24" t="s">
        <v>102</v>
      </c>
      <c r="CS7" s="24" t="s">
        <v>102</v>
      </c>
      <c r="CT7" s="24" t="s">
        <v>102</v>
      </c>
      <c r="CU7" s="24">
        <v>42.4</v>
      </c>
      <c r="CV7" s="24">
        <v>42.28</v>
      </c>
      <c r="CW7" s="24">
        <v>42.57</v>
      </c>
      <c r="CX7" s="24" t="s">
        <v>102</v>
      </c>
      <c r="CY7" s="24" t="s">
        <v>102</v>
      </c>
      <c r="CZ7" s="24" t="s">
        <v>102</v>
      </c>
      <c r="DA7" s="24">
        <v>82.36</v>
      </c>
      <c r="DB7" s="24">
        <v>83.29</v>
      </c>
      <c r="DC7" s="24" t="s">
        <v>102</v>
      </c>
      <c r="DD7" s="24" t="s">
        <v>102</v>
      </c>
      <c r="DE7" s="24" t="s">
        <v>102</v>
      </c>
      <c r="DF7" s="24">
        <v>84.19</v>
      </c>
      <c r="DG7" s="24">
        <v>84.34</v>
      </c>
      <c r="DH7" s="24">
        <v>85.24</v>
      </c>
      <c r="DI7" s="24" t="s">
        <v>102</v>
      </c>
      <c r="DJ7" s="24" t="s">
        <v>102</v>
      </c>
      <c r="DK7" s="24" t="s">
        <v>102</v>
      </c>
      <c r="DL7" s="24">
        <v>0</v>
      </c>
      <c r="DM7" s="24">
        <v>41.63</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2023-01-25T01:38:20Z</cp:lastPrinted>
  <dcterms:created xsi:type="dcterms:W3CDTF">2023-01-12T23:37:53Z</dcterms:created>
  <dcterms:modified xsi:type="dcterms:W3CDTF">2023-01-31T04:37:01Z</dcterms:modified>
  <cp:category/>
</cp:coreProperties>
</file>