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I10"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<sst xmlns="http://schemas.openxmlformats.org/spreadsheetml/2006/main" count="240" uniqueCount="125">
  <si>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</si>
  <si>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</si>
  <si>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</si>
  <si>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</si>
  <si>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</si>
  <si>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</si>
  <si>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</si>
  <si>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</si>
  <si>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</si>
  <si>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</si>
  <si>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</si>
  <si>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</si>
  <si>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</si>
  <si>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</si>
  <si>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</si>
  <si>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</si>
  <si>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</si>
  <si>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</si>
  <si>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</si>
  <si>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</si>
  <si>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</si>
  <si>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</si>
  <si>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</si>
  <si>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</si>
  <si>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</si>
  <si>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</si>
  <si>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</si>
  <si>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</si>
  <si>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</si>
  <si>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</si>
  <si>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</si>
  <si>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</si>
  <si>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</si>
  <si>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</si>
  <si>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</si>
  <si>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</si>
  <si>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</si>
  <si>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</si>
  <si>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</si>
  <si>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</si>
  <si>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</si>
  <si>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</si>
  <si>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</si>
  <si>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</si>
  <si>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</si>
  <si>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</si>
  <si>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</si>
  <si>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</si>
  <si>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</si>
  <si>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</si>
  <si>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</si>
  <si>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</si>
  <si>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</si>
  <si>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</si>
  <si>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</si>
  <si>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</si>
  <si>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</si>
  <si>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</si>
  <si>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</si>
  <si>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</si>
  <si>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</si>
  <si>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</si>
  <si>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</si>
  <si>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</si>
  <si>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</si>
  <si>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</si>
  <si>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</si>
  <si>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</si>
  <si>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</si>
  <si>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</si>
  <si>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</si>
  <si>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</si>
  <si>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</si>
  <si>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</si>
  <si>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</si>
  <si>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</si>
  <si>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</si>
  <si>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</si>
  <si>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</si>
  <si>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</si>
  <si>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</si>
  <si>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</si>
  <si>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</si>
  <si>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</si>
  <si>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</si>
  <si>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</si>
  <si>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</si>
  <si>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</si>
  <si>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</si>
  <si>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</si>
  <si>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</si>
  <si>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</si>
  <si>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</si>
  <si>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</si>
  <si>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</si>
  <si>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</si>
  <si>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</si>
  <si>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</si>
  <si>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</si>
  <si>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</si>
  <si>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</si>
  <si>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</si>
  <si>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</si>
  <si>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</si>
  <si>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</si>
  <si>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</si>
  <si>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</si>
  <si>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</si>
  <si>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</si>
  <si>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小山市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</si>
  <si>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</si>
  <si>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</si>
  <si>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</si>
  <si>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</si>
  <si>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</si>
  <si>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</si>
  <si>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</si>
  <si>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</si>
  <si>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</si>
  <si>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</si>
  <si>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</si>
  <si>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処理区域内の人口は例年通り減少傾向が続いているが、使用料収入は概ね横ばいとなっている。これは未接続世帯が施設に接続したことに伴う水洗化率の向上が影響していると考える。これに併せて、施設利用率が高まった結果、若干ではあるが、汚水処理原価が引き下がっており、効率化が進んでいる。</t>
    <rPh sb="0" eb="2">
      <t>ショリ</t>
    </rPh>
    <rPh sb="2" eb="4">
      <t>クイキ</t>
    </rPh>
    <rPh sb="4" eb="5">
      <t>ナイ</t>
    </rPh>
    <rPh sb="6" eb="8">
      <t>ジンコウ</t>
    </rPh>
    <rPh sb="9" eb="11">
      <t>レイネン</t>
    </rPh>
    <rPh sb="11" eb="12">
      <t>ドオ</t>
    </rPh>
    <rPh sb="13" eb="15">
      <t>ゲンショウ</t>
    </rPh>
    <rPh sb="15" eb="17">
      <t>ケイコウ</t>
    </rPh>
    <rPh sb="18" eb="19">
      <t>ツヅ</t>
    </rPh>
    <rPh sb="25" eb="28">
      <t>シヨウリョウ</t>
    </rPh>
    <rPh sb="28" eb="30">
      <t>シュウニュウ</t>
    </rPh>
    <rPh sb="31" eb="32">
      <t>オオム</t>
    </rPh>
    <rPh sb="33" eb="34">
      <t>ヨコ</t>
    </rPh>
    <rPh sb="46" eb="49">
      <t>ミセツゾク</t>
    </rPh>
    <rPh sb="49" eb="51">
      <t>セタイ</t>
    </rPh>
    <rPh sb="52" eb="54">
      <t>シセツ</t>
    </rPh>
    <rPh sb="55" eb="57">
      <t>セツゾク</t>
    </rPh>
    <rPh sb="62" eb="63">
      <t>トモナ</t>
    </rPh>
    <rPh sb="64" eb="67">
      <t>スイセンカ</t>
    </rPh>
    <rPh sb="67" eb="68">
      <t>リツ</t>
    </rPh>
    <rPh sb="69" eb="71">
      <t>コウジョウ</t>
    </rPh>
    <rPh sb="72" eb="74">
      <t>エイキョウ</t>
    </rPh>
    <rPh sb="79" eb="80">
      <t>カンガ</t>
    </rPh>
    <rPh sb="86" eb="87">
      <t>アワ</t>
    </rPh>
    <rPh sb="90" eb="92">
      <t>シセツ</t>
    </rPh>
    <rPh sb="92" eb="95">
      <t>リヨウリツ</t>
    </rPh>
    <rPh sb="96" eb="97">
      <t>タカ</t>
    </rPh>
    <rPh sb="100" eb="102">
      <t>ケッカ</t>
    </rPh>
    <rPh sb="103" eb="105">
      <t>ジャッカン</t>
    </rPh>
    <rPh sb="111" eb="113">
      <t>オスイ</t>
    </rPh>
    <rPh sb="113" eb="115">
      <t>ショリ</t>
    </rPh>
    <rPh sb="115" eb="117">
      <t>ゲンカ</t>
    </rPh>
    <rPh sb="118" eb="119">
      <t>ヒ</t>
    </rPh>
    <rPh sb="120" eb="121">
      <t>サ</t>
    </rPh>
    <rPh sb="127" eb="130">
      <t>コウリツカ</t>
    </rPh>
    <rPh sb="131" eb="132">
      <t>スス</t>
    </rPh>
    <phoneticPr fontId="4"/>
  </si>
  <si>
    <t>処理区域内に残っている若干の未接続世帯に接続を働きかけ、水洗化率の向上を図る。また、施設利用率に余裕のある処理施設については、新規加入者を積極的に受け入れていくことで、より一層の効率化を図っていく。
また、施設の老朽化対策については、各処理施設の機能診断を順次実施し、計画的な施設の更新を検討し、実施していきたい。</t>
    <rPh sb="0" eb="2">
      <t>ショリ</t>
    </rPh>
    <rPh sb="2" eb="4">
      <t>クイキ</t>
    </rPh>
    <rPh sb="4" eb="5">
      <t>ナイ</t>
    </rPh>
    <rPh sb="6" eb="7">
      <t>ノコ</t>
    </rPh>
    <rPh sb="11" eb="13">
      <t>ジャッカン</t>
    </rPh>
    <rPh sb="14" eb="17">
      <t>ミセツゾク</t>
    </rPh>
    <rPh sb="17" eb="19">
      <t>セタイ</t>
    </rPh>
    <rPh sb="20" eb="22">
      <t>セツゾク</t>
    </rPh>
    <rPh sb="23" eb="24">
      <t>ハタラ</t>
    </rPh>
    <rPh sb="28" eb="31">
      <t>スイセンカ</t>
    </rPh>
    <rPh sb="31" eb="32">
      <t>リツ</t>
    </rPh>
    <rPh sb="33" eb="35">
      <t>コウジョウ</t>
    </rPh>
    <rPh sb="36" eb="37">
      <t>ハカ</t>
    </rPh>
    <rPh sb="42" eb="44">
      <t>シセツ</t>
    </rPh>
    <rPh sb="44" eb="47">
      <t>リヨウリツ</t>
    </rPh>
    <rPh sb="48" eb="50">
      <t>ヨユウ</t>
    </rPh>
    <rPh sb="53" eb="55">
      <t>ショリ</t>
    </rPh>
    <rPh sb="55" eb="57">
      <t>シセツ</t>
    </rPh>
    <rPh sb="63" eb="65">
      <t>シンキ</t>
    </rPh>
    <rPh sb="65" eb="67">
      <t>カニュウ</t>
    </rPh>
    <rPh sb="67" eb="68">
      <t>シャ</t>
    </rPh>
    <rPh sb="69" eb="72">
      <t>セッキョクテキ</t>
    </rPh>
    <rPh sb="73" eb="74">
      <t>ウ</t>
    </rPh>
    <rPh sb="75" eb="76">
      <t>イ</t>
    </rPh>
    <rPh sb="86" eb="88">
      <t>イッソウ</t>
    </rPh>
    <rPh sb="89" eb="92">
      <t>コウリツカ</t>
    </rPh>
    <rPh sb="93" eb="94">
      <t>ハカ</t>
    </rPh>
    <rPh sb="103" eb="105">
      <t>シセツ</t>
    </rPh>
    <rPh sb="106" eb="109">
      <t>ロウキュウカ</t>
    </rPh>
    <rPh sb="109" eb="111">
      <t>タイサク</t>
    </rPh>
    <phoneticPr fontId="4"/>
  </si>
  <si>
    <t>非設置</t>
    <rPh sb="0" eb="1">
      <t>ヒ</t>
    </rPh>
    <rPh sb="1" eb="3">
      <t>セッチ</t>
    </rPh>
    <phoneticPr fontId="4"/>
  </si>
  <si>
    <t>供用開始から20年以上経過している処理施設があり、老朽化に伴う修繕が増加傾向にある。一方で、修繕による対応で維持できているため、管渠改善率に変化はない。</t>
    <rPh sb="0" eb="2">
      <t>キョウヨウ</t>
    </rPh>
    <rPh sb="2" eb="4">
      <t>カイシ</t>
    </rPh>
    <rPh sb="8" eb="9">
      <t>ネン</t>
    </rPh>
    <rPh sb="9" eb="11">
      <t>イジョウ</t>
    </rPh>
    <rPh sb="11" eb="13">
      <t>ケイカ</t>
    </rPh>
    <rPh sb="17" eb="19">
      <t>ショリ</t>
    </rPh>
    <rPh sb="19" eb="21">
      <t>シセツ</t>
    </rPh>
    <rPh sb="25" eb="28">
      <t>ロウキュウカ</t>
    </rPh>
    <rPh sb="29" eb="30">
      <t>トモナ</t>
    </rPh>
    <rPh sb="31" eb="33">
      <t>シュウゼン</t>
    </rPh>
    <rPh sb="34" eb="36">
      <t>ゾウカ</t>
    </rPh>
    <rPh sb="36" eb="38">
      <t>ケイコウ</t>
    </rPh>
    <rPh sb="42" eb="44">
      <t>イッポウ</t>
    </rPh>
    <rPh sb="46" eb="48">
      <t>シュウゼン</t>
    </rPh>
    <rPh sb="51" eb="53">
      <t>タイオウ</t>
    </rPh>
    <rPh sb="54" eb="56">
      <t>イジ</t>
    </rPh>
    <rPh sb="64" eb="66">
      <t>カンキョ</t>
    </rPh>
    <rPh sb="66" eb="68">
      <t>カイゼン</t>
    </rPh>
    <rPh sb="68" eb="69">
      <t>リツ</t>
    </rPh>
    <rPh sb="70" eb="72">
      <t>ヘンカ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</si>
</sst>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701072"/>
        <c:axId val="25472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78701072"/>
        <c:axId val="254723440"/>
      </c:lineChart>
      <c:dateAx>
        <c:axId val="178701072"/>
        <c:scaling>
          <c:orientation val="minMax"/>
        </c:scaling>
        <c:delete val="1"/>
        <c:axPos val="b"/>
        <c:numFmt formatCode="ge" sourceLinked="1"/>
        <c:majorTickMark val="none"/>
        <c:minorTickMark val="none"/>
        <c:tickLblPos val="none"/>
        <c:crossAx val="254723440"/>
        <c:crosses val="autoZero"/>
        <c:auto val="1"/>
        <c:lblOffset val="100"/>
        <c:baseTimeUnit val="years"/>
      </c:dateAx>
      <c:valAx>
        <c:axId val="25472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0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82.33</c:v>
                </c:pt>
                <c:pt idx="1">
                  <c:v>90.02</c:v>
                </c:pt>
                <c:pt idx="2">
                  <c:v>88.01</c:v>
                </c:pt>
                <c:pt idx="3">
                  <c:v>87.14</c:v>
                </c:pt>
                <c:pt idx="4">
                  <c:v>84.86</c:v>
                </c:pt>
              </c:numCache>
            </c:numRef>
          </c:val>
        </c:ser>
        <c:dLbls>
          <c:showLegendKey val="0"/>
          <c:showVal val="0"/>
          <c:showCatName val="0"/>
          <c:showSerName val="0"/>
          <c:showPercent val="0"/>
          <c:showBubbleSize val="0"/>
        </c:dLbls>
        <c:gapWidth val="150"/>
        <c:axId val="255596792"/>
        <c:axId val="25559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55596792"/>
        <c:axId val="255597184"/>
      </c:lineChart>
      <c:dateAx>
        <c:axId val="255596792"/>
        <c:scaling>
          <c:orientation val="minMax"/>
        </c:scaling>
        <c:delete val="1"/>
        <c:axPos val="b"/>
        <c:numFmt formatCode="ge" sourceLinked="1"/>
        <c:majorTickMark val="none"/>
        <c:minorTickMark val="none"/>
        <c:tickLblPos val="none"/>
        <c:crossAx val="255597184"/>
        <c:crosses val="autoZero"/>
        <c:auto val="1"/>
        <c:lblOffset val="100"/>
        <c:baseTimeUnit val="years"/>
      </c:dateAx>
      <c:valAx>
        <c:axId val="25559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59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86.15</c:v>
                </c:pt>
                <c:pt idx="1">
                  <c:v>88.69</c:v>
                </c:pt>
                <c:pt idx="2">
                  <c:v>87.83</c:v>
                </c:pt>
                <c:pt idx="3">
                  <c:v>86.99</c:v>
                </c:pt>
                <c:pt idx="4">
                  <c:v>92.67</c:v>
                </c:pt>
              </c:numCache>
            </c:numRef>
          </c:val>
        </c:ser>
        <c:dLbls>
          <c:showLegendKey val="0"/>
          <c:showVal val="0"/>
          <c:showCatName val="0"/>
          <c:showSerName val="0"/>
          <c:showPercent val="0"/>
          <c:showBubbleSize val="0"/>
        </c:dLbls>
        <c:gapWidth val="150"/>
        <c:axId val="255720304"/>
        <c:axId val="255720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55720304"/>
        <c:axId val="255720696"/>
      </c:lineChart>
      <c:dateAx>
        <c:axId val="255720304"/>
        <c:scaling>
          <c:orientation val="minMax"/>
        </c:scaling>
        <c:delete val="1"/>
        <c:axPos val="b"/>
        <c:numFmt formatCode="ge" sourceLinked="1"/>
        <c:majorTickMark val="none"/>
        <c:minorTickMark val="none"/>
        <c:tickLblPos val="none"/>
        <c:crossAx val="255720696"/>
        <c:crosses val="autoZero"/>
        <c:auto val="1"/>
        <c:lblOffset val="100"/>
        <c:baseTimeUnit val="years"/>
      </c:dateAx>
      <c:valAx>
        <c:axId val="25572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72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85.71</c:v>
                </c:pt>
                <c:pt idx="1">
                  <c:v>86.84</c:v>
                </c:pt>
                <c:pt idx="2">
                  <c:v>84.36</c:v>
                </c:pt>
                <c:pt idx="3">
                  <c:v>83.44</c:v>
                </c:pt>
                <c:pt idx="4">
                  <c:v>84.22</c:v>
                </c:pt>
              </c:numCache>
            </c:numRef>
          </c:val>
        </c:ser>
        <c:dLbls>
          <c:showLegendKey val="0"/>
          <c:showVal val="0"/>
          <c:showCatName val="0"/>
          <c:showSerName val="0"/>
          <c:showPercent val="0"/>
          <c:showBubbleSize val="0"/>
        </c:dLbls>
        <c:gapWidth val="150"/>
        <c:axId val="255286272"/>
        <c:axId val="25528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286272"/>
        <c:axId val="255286656"/>
      </c:lineChart>
      <c:dateAx>
        <c:axId val="255286272"/>
        <c:scaling>
          <c:orientation val="minMax"/>
        </c:scaling>
        <c:delete val="1"/>
        <c:axPos val="b"/>
        <c:numFmt formatCode="ge" sourceLinked="1"/>
        <c:majorTickMark val="none"/>
        <c:minorTickMark val="none"/>
        <c:tickLblPos val="none"/>
        <c:crossAx val="255286656"/>
        <c:crosses val="autoZero"/>
        <c:auto val="1"/>
        <c:lblOffset val="100"/>
        <c:baseTimeUnit val="years"/>
      </c:dateAx>
      <c:valAx>
        <c:axId val="2552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2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329848"/>
        <c:axId val="25533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329848"/>
        <c:axId val="255330232"/>
      </c:lineChart>
      <c:dateAx>
        <c:axId val="255329848"/>
        <c:scaling>
          <c:orientation val="minMax"/>
        </c:scaling>
        <c:delete val="1"/>
        <c:axPos val="b"/>
        <c:numFmt formatCode="ge" sourceLinked="1"/>
        <c:majorTickMark val="none"/>
        <c:minorTickMark val="none"/>
        <c:tickLblPos val="none"/>
        <c:crossAx val="255330232"/>
        <c:crosses val="autoZero"/>
        <c:auto val="1"/>
        <c:lblOffset val="100"/>
        <c:baseTimeUnit val="years"/>
      </c:dateAx>
      <c:valAx>
        <c:axId val="25533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32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343768"/>
        <c:axId val="25538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343768"/>
        <c:axId val="255384304"/>
      </c:lineChart>
      <c:dateAx>
        <c:axId val="255343768"/>
        <c:scaling>
          <c:orientation val="minMax"/>
        </c:scaling>
        <c:delete val="1"/>
        <c:axPos val="b"/>
        <c:numFmt formatCode="ge" sourceLinked="1"/>
        <c:majorTickMark val="none"/>
        <c:minorTickMark val="none"/>
        <c:tickLblPos val="none"/>
        <c:crossAx val="255384304"/>
        <c:crosses val="autoZero"/>
        <c:auto val="1"/>
        <c:lblOffset val="100"/>
        <c:baseTimeUnit val="years"/>
      </c:dateAx>
      <c:valAx>
        <c:axId val="25538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34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441920"/>
        <c:axId val="25544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441920"/>
        <c:axId val="255442312"/>
      </c:lineChart>
      <c:dateAx>
        <c:axId val="255441920"/>
        <c:scaling>
          <c:orientation val="minMax"/>
        </c:scaling>
        <c:delete val="1"/>
        <c:axPos val="b"/>
        <c:numFmt formatCode="ge" sourceLinked="1"/>
        <c:majorTickMark val="none"/>
        <c:minorTickMark val="none"/>
        <c:tickLblPos val="none"/>
        <c:crossAx val="255442312"/>
        <c:crosses val="autoZero"/>
        <c:auto val="1"/>
        <c:lblOffset val="100"/>
        <c:baseTimeUnit val="years"/>
      </c:dateAx>
      <c:valAx>
        <c:axId val="25544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4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443880"/>
        <c:axId val="25544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443880"/>
        <c:axId val="255444272"/>
      </c:lineChart>
      <c:dateAx>
        <c:axId val="255443880"/>
        <c:scaling>
          <c:orientation val="minMax"/>
        </c:scaling>
        <c:delete val="1"/>
        <c:axPos val="b"/>
        <c:numFmt formatCode="ge" sourceLinked="1"/>
        <c:majorTickMark val="none"/>
        <c:minorTickMark val="none"/>
        <c:tickLblPos val="none"/>
        <c:crossAx val="255444272"/>
        <c:crosses val="autoZero"/>
        <c:auto val="1"/>
        <c:lblOffset val="100"/>
        <c:baseTimeUnit val="years"/>
      </c:dateAx>
      <c:valAx>
        <c:axId val="25544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44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7.67</c:v>
                </c:pt>
                <c:pt idx="1">
                  <c:v>6.52</c:v>
                </c:pt>
                <c:pt idx="2">
                  <c:v>5.9</c:v>
                </c:pt>
                <c:pt idx="3" formatCode="#,##0.00;&quot;△&quot;#,##0.00">
                  <c:v>0</c:v>
                </c:pt>
                <c:pt idx="4" formatCode="#,##0.00;&quot;△&quot;#,##0.00">
                  <c:v>0</c:v>
                </c:pt>
              </c:numCache>
            </c:numRef>
          </c:val>
        </c:ser>
        <c:dLbls>
          <c:showLegendKey val="0"/>
          <c:showVal val="0"/>
          <c:showCatName val="0"/>
          <c:showSerName val="0"/>
          <c:showPercent val="0"/>
          <c:showBubbleSize val="0"/>
        </c:dLbls>
        <c:gapWidth val="150"/>
        <c:axId val="255441528"/>
        <c:axId val="1772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55441528"/>
        <c:axId val="177235488"/>
      </c:lineChart>
      <c:dateAx>
        <c:axId val="255441528"/>
        <c:scaling>
          <c:orientation val="minMax"/>
        </c:scaling>
        <c:delete val="1"/>
        <c:axPos val="b"/>
        <c:numFmt formatCode="ge" sourceLinked="1"/>
        <c:majorTickMark val="none"/>
        <c:minorTickMark val="none"/>
        <c:tickLblPos val="none"/>
        <c:crossAx val="177235488"/>
        <c:crosses val="autoZero"/>
        <c:auto val="1"/>
        <c:lblOffset val="100"/>
        <c:baseTimeUnit val="years"/>
      </c:dateAx>
      <c:valAx>
        <c:axId val="1772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44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64.84</c:v>
                </c:pt>
                <c:pt idx="1">
                  <c:v>59.8</c:v>
                </c:pt>
                <c:pt idx="2">
                  <c:v>54.15</c:v>
                </c:pt>
                <c:pt idx="3">
                  <c:v>51.47</c:v>
                </c:pt>
                <c:pt idx="4">
                  <c:v>57.71</c:v>
                </c:pt>
              </c:numCache>
            </c:numRef>
          </c:val>
        </c:ser>
        <c:dLbls>
          <c:showLegendKey val="0"/>
          <c:showVal val="0"/>
          <c:showCatName val="0"/>
          <c:showSerName val="0"/>
          <c:showPercent val="0"/>
          <c:showBubbleSize val="0"/>
        </c:dLbls>
        <c:gapWidth val="150"/>
        <c:axId val="255443488"/>
        <c:axId val="2555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55443488"/>
        <c:axId val="255594048"/>
      </c:lineChart>
      <c:dateAx>
        <c:axId val="255443488"/>
        <c:scaling>
          <c:orientation val="minMax"/>
        </c:scaling>
        <c:delete val="1"/>
        <c:axPos val="b"/>
        <c:numFmt formatCode="ge" sourceLinked="1"/>
        <c:majorTickMark val="none"/>
        <c:minorTickMark val="none"/>
        <c:tickLblPos val="none"/>
        <c:crossAx val="255594048"/>
        <c:crosses val="autoZero"/>
        <c:auto val="1"/>
        <c:lblOffset val="100"/>
        <c:baseTimeUnit val="years"/>
      </c:dateAx>
      <c:valAx>
        <c:axId val="2555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4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177.67</c:v>
                </c:pt>
                <c:pt idx="1">
                  <c:v>193.84</c:v>
                </c:pt>
                <c:pt idx="2">
                  <c:v>216.71</c:v>
                </c:pt>
                <c:pt idx="3">
                  <c:v>226.16</c:v>
                </c:pt>
                <c:pt idx="4">
                  <c:v>203.56</c:v>
                </c:pt>
              </c:numCache>
            </c:numRef>
          </c:val>
        </c:ser>
        <c:dLbls>
          <c:showLegendKey val="0"/>
          <c:showVal val="0"/>
          <c:showCatName val="0"/>
          <c:showSerName val="0"/>
          <c:showPercent val="0"/>
          <c:showBubbleSize val="0"/>
        </c:dLbls>
        <c:gapWidth val="150"/>
        <c:axId val="255595224"/>
        <c:axId val="2555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55595224"/>
        <c:axId val="255595616"/>
      </c:lineChart>
      <c:dateAx>
        <c:axId val="255595224"/>
        <c:scaling>
          <c:orientation val="minMax"/>
        </c:scaling>
        <c:delete val="1"/>
        <c:axPos val="b"/>
        <c:numFmt formatCode="ge" sourceLinked="1"/>
        <c:majorTickMark val="none"/>
        <c:minorTickMark val="none"/>
        <c:tickLblPos val="none"/>
        <c:crossAx val="255595616"/>
        <c:crosses val="autoZero"/>
        <c:auto val="1"/>
        <c:lblOffset val="100"/>
        <c:baseTimeUnit val="years"/>
      </c:dateAx>
      <c:valAx>
        <c:axId val="2555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59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小山市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166533</v>
      </c>
      <c r="AM8" s="50"/>
      <c r="AN8" s="50"/>
      <c r="AO8" s="50"/>
      <c r="AP8" s="50"/>
      <c r="AQ8" s="50"/>
      <c r="AR8" s="50"/>
      <c r="AS8" s="50"/>
      <c r="AT8" s="45">
        <f>データ!T6</f>
        <v>171.76</v>
      </c>
      <c r="AU8" s="45"/>
      <c r="AV8" s="45"/>
      <c r="AW8" s="45"/>
      <c r="AX8" s="45"/>
      <c r="AY8" s="45"/>
      <c r="AZ8" s="45"/>
      <c r="BA8" s="45"/>
      <c r="BB8" s="45">
        <f>データ!U6</f>
        <v>969.57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8.26</v>
      </c>
      <c r="Q10" s="45"/>
      <c r="R10" s="45"/>
      <c r="S10" s="45"/>
      <c r="T10" s="45"/>
      <c r="U10" s="45"/>
      <c r="V10" s="45"/>
      <c r="W10" s="45">
        <f>データ!Q6</f>
        <v>54.88</v>
      </c>
      <c r="X10" s="45"/>
      <c r="Y10" s="45"/>
      <c r="Z10" s="45"/>
      <c r="AA10" s="45"/>
      <c r="AB10" s="45"/>
      <c r="AC10" s="45"/>
      <c r="AD10" s="50">
        <f>データ!R6</f>
        <v>2262</v>
      </c>
      <c r="AE10" s="50"/>
      <c r="AF10" s="50"/>
      <c r="AG10" s="50"/>
      <c r="AH10" s="50"/>
      <c r="AI10" s="50"/>
      <c r="AJ10" s="50"/>
      <c r="AK10" s="2"/>
      <c r="AL10" s="50">
        <f>データ!V6</f>
        <v>13770</v>
      </c>
      <c r="AM10" s="50"/>
      <c r="AN10" s="50"/>
      <c r="AO10" s="50"/>
      <c r="AP10" s="50"/>
      <c r="AQ10" s="50"/>
      <c r="AR10" s="50"/>
      <c r="AS10" s="50"/>
      <c r="AT10" s="45">
        <f>データ!W6</f>
        <v>6.44</v>
      </c>
      <c r="AU10" s="45"/>
      <c r="AV10" s="45"/>
      <c r="AW10" s="45"/>
      <c r="AX10" s="45"/>
      <c r="AY10" s="45"/>
      <c r="AZ10" s="45"/>
      <c r="BA10" s="45"/>
      <c r="BB10" s="45">
        <f>データ!X6</f>
        <v>2138.1999999999998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92088</v>
      </c>
      <c r="D6" s="33">
        <f t="shared" si="3"/>
        <v>47</v>
      </c>
      <c r="E6" s="33">
        <f t="shared" si="3"/>
        <v>17</v>
      </c>
      <c r="F6" s="33">
        <f t="shared" si="3"/>
        <v>5</v>
      </c>
      <c r="G6" s="33">
        <f t="shared" si="3"/>
        <v>0</v>
      </c>
      <c r="H6" s="33" t="str">
        <f t="shared" si="3"/>
        <v>栃木県　小山市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8.26</v>
      </c>
      <c r="Q6" s="34">
        <f t="shared" si="3"/>
        <v>54.88</v>
      </c>
      <c r="R6" s="34">
        <f t="shared" si="3"/>
        <v>2262</v>
      </c>
      <c r="S6" s="34">
        <f t="shared" si="3"/>
        <v>166533</v>
      </c>
      <c r="T6" s="34">
        <f t="shared" si="3"/>
        <v>171.76</v>
      </c>
      <c r="U6" s="34">
        <f t="shared" si="3"/>
        <v>969.57</v>
      </c>
      <c r="V6" s="34">
        <f t="shared" si="3"/>
        <v>13770</v>
      </c>
      <c r="W6" s="34">
        <f t="shared" si="3"/>
        <v>6.44</v>
      </c>
      <c r="X6" s="34">
        <f t="shared" si="3"/>
        <v>2138.1999999999998</v>
      </c>
      <c r="Y6" s="35">
        <f>IF(Y7="",NA(),Y7)</f>
        <v>85.71</v>
      </c>
      <c r="Z6" s="35">
        <f t="shared" ref="Z6:AH6" si="4">IF(Z7="",NA(),Z7)</f>
        <v>86.84</v>
      </c>
      <c r="AA6" s="35">
        <f t="shared" si="4"/>
        <v>84.36</v>
      </c>
      <c r="AB6" s="35">
        <f t="shared" si="4"/>
        <v>83.44</v>
      </c>
      <c r="AC6" s="35">
        <f t="shared" si="4"/>
        <v>84.22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7.67</v>
      </c>
      <c r="BG6" s="35">
        <f t="shared" ref="BG6:BO6" si="7">IF(BG7="",NA(),BG7)</f>
        <v>6.52</v>
      </c>
      <c r="BH6" s="35">
        <f t="shared" si="7"/>
        <v>5.9</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64.84</v>
      </c>
      <c r="BR6" s="35">
        <f t="shared" ref="BR6:BZ6" si="8">IF(BR7="",NA(),BR7)</f>
        <v>59.8</v>
      </c>
      <c r="BS6" s="35">
        <f t="shared" si="8"/>
        <v>54.15</v>
      </c>
      <c r="BT6" s="35">
        <f t="shared" si="8"/>
        <v>51.47</v>
      </c>
      <c r="BU6" s="35">
        <f t="shared" si="8"/>
        <v>57.71</v>
      </c>
      <c r="BV6" s="35">
        <f t="shared" si="8"/>
        <v>51.03</v>
      </c>
      <c r="BW6" s="35">
        <f t="shared" si="8"/>
        <v>50.9</v>
      </c>
      <c r="BX6" s="35">
        <f t="shared" si="8"/>
        <v>50.82</v>
      </c>
      <c r="BY6" s="35">
        <f t="shared" si="8"/>
        <v>52.19</v>
      </c>
      <c r="BZ6" s="35">
        <f t="shared" si="8"/>
        <v>55.32</v>
      </c>
      <c r="CA6" s="34" t="str">
        <f>IF(CA7="","",IF(CA7="-","【-】","【"&amp;SUBSTITUTE(TEXT(CA7,"#,##0.00"),"-","△")&amp;"】"))</f>
        <v>【55.73】</v>
      </c>
      <c r="CB6" s="35">
        <f>IF(CB7="",NA(),CB7)</f>
        <v>177.67</v>
      </c>
      <c r="CC6" s="35">
        <f t="shared" ref="CC6:CK6" si="9">IF(CC7="",NA(),CC7)</f>
        <v>193.84</v>
      </c>
      <c r="CD6" s="35">
        <f t="shared" si="9"/>
        <v>216.71</v>
      </c>
      <c r="CE6" s="35">
        <f t="shared" si="9"/>
        <v>226.16</v>
      </c>
      <c r="CF6" s="35">
        <f t="shared" si="9"/>
        <v>203.56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82.33</v>
      </c>
      <c r="CN6" s="35">
        <f t="shared" ref="CN6:CV6" si="10">IF(CN7="",NA(),CN7)</f>
        <v>90.02</v>
      </c>
      <c r="CO6" s="35">
        <f t="shared" si="10"/>
        <v>88.01</v>
      </c>
      <c r="CP6" s="35">
        <f t="shared" si="10"/>
        <v>87.14</v>
      </c>
      <c r="CQ6" s="35">
        <f t="shared" si="10"/>
        <v>84.86</v>
      </c>
      <c r="CR6" s="35">
        <f t="shared" si="10"/>
        <v>54.74</v>
      </c>
      <c r="CS6" s="35">
        <f t="shared" si="10"/>
        <v>53.78</v>
      </c>
      <c r="CT6" s="35">
        <f t="shared" si="10"/>
        <v>53.24</v>
      </c>
      <c r="CU6" s="35">
        <f t="shared" si="10"/>
        <v>52.31</v>
      </c>
      <c r="CV6" s="35">
        <f t="shared" si="10"/>
        <v>60.65</v>
      </c>
      <c r="CW6" s="34" t="str">
        <f>IF(CW7="","",IF(CW7="-","【-】","【"&amp;SUBSTITUTE(TEXT(CW7,"#,##0.00"),"-","△")&amp;"】"))</f>
        <v>【59.15】</v>
      </c>
      <c r="CX6" s="35">
        <f>IF(CX7="",NA(),CX7)</f>
        <v>86.15</v>
      </c>
      <c r="CY6" s="35">
        <f t="shared" ref="CY6:DG6" si="11">IF(CY7="",NA(),CY7)</f>
        <v>88.69</v>
      </c>
      <c r="CZ6" s="35">
        <f t="shared" si="11"/>
        <v>87.83</v>
      </c>
      <c r="DA6" s="35">
        <f t="shared" si="11"/>
        <v>86.99</v>
      </c>
      <c r="DB6" s="35">
        <f t="shared" si="11"/>
        <v>92.67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92088</v>
      </c>
      <c r="D7" s="37">
        <v>47</v>
      </c>
      <c r="E7" s="37">
        <v>17</v>
      </c>
      <c r="F7" s="37">
        <v>5</v>
      </c>
      <c r="G7" s="37">
        <v>0</v>
      </c>
      <c r="H7" s="37" t="s">
        <v>109</v>
      </c>
      <c r="I7" s="37" t="s">
        <v>110</v>
      </c>
      <c r="J7" s="37" t="s">
        <v>111</v>
      </c>
      <c r="K7" s="37" t="s">
        <v>112</v>
      </c>
      <c r="L7" s="37" t="s">
        <v>113</v>
      </c>
      <c r="M7" s="37"/>
      <c r="N7" s="38" t="s">
        <v>114</v>
      </c>
      <c r="O7" s="38" t="s">
        <v>115</v>
      </c>
      <c r="P7" s="38">
        <v>8.26</v>
      </c>
      <c r="Q7" s="38">
        <v>54.88</v>
      </c>
      <c r="R7" s="38">
        <v>2262</v>
      </c>
      <c r="S7" s="38">
        <v>166533</v>
      </c>
      <c r="T7" s="38">
        <v>171.76</v>
      </c>
      <c r="U7" s="38">
        <v>969.57</v>
      </c>
      <c r="V7" s="38">
        <v>13770</v>
      </c>
      <c r="W7" s="38">
        <v>6.44</v>
      </c>
      <c r="X7" s="38">
        <v>2138.1999999999998</v>
      </c>
      <c r="Y7" s="38">
        <v>85.71</v>
      </c>
      <c r="Z7" s="38">
        <v>86.84</v>
      </c>
      <c r="AA7" s="38">
        <v>84.36</v>
      </c>
      <c r="AB7" s="38">
        <v>83.44</v>
      </c>
      <c r="AC7" s="38">
        <v>84.22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7.67</v>
      </c>
      <c r="BG7" s="38">
        <v>6.52</v>
      </c>
      <c r="BH7" s="38">
        <v>5.9</v>
      </c>
      <c r="BI7" s="38">
        <v>0</v>
      </c>
      <c r="BJ7" s="38">
        <v>0</v>
      </c>
      <c r="BK7" s="38">
        <v>1197.82</v>
      </c>
      <c r="BL7" s="38">
        <v>1126.77</v>
      </c>
      <c r="BM7" s="38">
        <v>1044.8</v>
      </c>
      <c r="BN7" s="38">
        <v>1081.8</v>
      </c>
      <c r="BO7" s="38">
        <v>974.93</v>
      </c>
      <c r="BP7" s="38">
        <v>914.53</v>
      </c>
      <c r="BQ7" s="38">
        <v>64.84</v>
      </c>
      <c r="BR7" s="38">
        <v>59.8</v>
      </c>
      <c r="BS7" s="38">
        <v>54.15</v>
      </c>
      <c r="BT7" s="38">
        <v>51.47</v>
      </c>
      <c r="BU7" s="38">
        <v>57.71</v>
      </c>
      <c r="BV7" s="38">
        <v>51.03</v>
      </c>
      <c r="BW7" s="38">
        <v>50.9</v>
      </c>
      <c r="BX7" s="38">
        <v>50.82</v>
      </c>
      <c r="BY7" s="38">
        <v>52.19</v>
      </c>
      <c r="BZ7" s="38">
        <v>55.32</v>
      </c>
      <c r="CA7" s="38">
        <v>55.73</v>
      </c>
      <c r="CB7" s="38">
        <v>177.67</v>
      </c>
      <c r="CC7" s="38">
        <v>193.84</v>
      </c>
      <c r="CD7" s="38">
        <v>216.71</v>
      </c>
      <c r="CE7" s="38">
        <v>226.16</v>
      </c>
      <c r="CF7" s="38">
        <v>203.56</v>
      </c>
      <c r="CG7" s="38">
        <v>289.60000000000002</v>
      </c>
      <c r="CH7" s="38">
        <v>293.27</v>
      </c>
      <c r="CI7" s="38">
        <v>300.52</v>
      </c>
      <c r="CJ7" s="38">
        <v>296.14</v>
      </c>
      <c r="CK7" s="38">
        <v>283.17</v>
      </c>
      <c r="CL7" s="38">
        <v>276.77999999999997</v>
      </c>
      <c r="CM7" s="38">
        <v>82.33</v>
      </c>
      <c r="CN7" s="38">
        <v>90.02</v>
      </c>
      <c r="CO7" s="38">
        <v>88.01</v>
      </c>
      <c r="CP7" s="38">
        <v>87.14</v>
      </c>
      <c r="CQ7" s="38">
        <v>84.86</v>
      </c>
      <c r="CR7" s="38">
        <v>54.74</v>
      </c>
      <c r="CS7" s="38">
        <v>53.78</v>
      </c>
      <c r="CT7" s="38">
        <v>53.24</v>
      </c>
      <c r="CU7" s="38">
        <v>52.31</v>
      </c>
      <c r="CV7" s="38">
        <v>60.65</v>
      </c>
      <c r="CW7" s="38">
        <v>59.15</v>
      </c>
      <c r="CX7" s="38">
        <v>86.15</v>
      </c>
      <c r="CY7" s="38">
        <v>88.69</v>
      </c>
      <c r="CZ7" s="38">
        <v>87.83</v>
      </c>
      <c r="DA7" s="38">
        <v>86.99</v>
      </c>
      <c r="DB7" s="38">
        <v>92.67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2018-02-19T07:17:19Z</cp:lastPrinted>
  <dcterms:created xsi:type="dcterms:W3CDTF">2017-12-25T02:26:38Z</dcterms:created>
  <dcterms:modified xsi:type="dcterms:W3CDTF">2018-02-19T07:38:03Z</dcterms:modified>
</cp:coreProperties>
</file>