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4下水（公共）\"/>
    </mc:Choice>
  </mc:AlternateContent>
  <workbookProtection workbookAlgorithmName="SHA-512" workbookHashValue="O6O7CXOFEXLBlb1S+zK25xO9O708YLhHEuchFIAVT38FGXjaN9PfYrcHPPaHF9hq+3zzQKYJUEN0jcN3ANqpFQ==" workbookSaltValue="jSQhxJAMC0gtXyEosJpx/A==" workbookSpinCount="100000" lockStructure="1"/>
  <bookViews>
    <workbookView xWindow="0" yWindow="0" windowWidth="28800" windowHeight="123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<sst xmlns="http://schemas.openxmlformats.org/spreadsheetml/2006/main" count="236" uniqueCount="118">
  <si>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</si>
  <si>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</si>
  <si>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</si>
  <si>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</si>
  <si>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</si>
  <si>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</si>
  <si>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</si>
  <si>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</si>
  <si>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</si>
  <si>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</si>
  <si>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</si>
  <si>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</si>
  <si>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</si>
  <si>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</si>
  <si>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</si>
  <si>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</si>
  <si>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</si>
  <si>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</si>
  <si>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</si>
  <si>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</si>
  <si>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</si>
  <si>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</si>
  <si>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</si>
  <si>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</si>
  <si>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</si>
  <si>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</si>
  <si>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</si>
  <si>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</si>
  <si>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</si>
  <si>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</si>
  <si>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</si>
  <si>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</si>
  <si>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</si>
  <si>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</si>
  <si>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</si>
  <si>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</si>
  <si>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</si>
  <si>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</si>
  <si>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</si>
  <si>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</si>
  <si>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</si>
  <si>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</si>
  <si>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</si>
  <si>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</si>
  <si>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</si>
  <si>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</si>
  <si>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</si>
  <si>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</si>
  <si>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</si>
  <si>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</si>
  <si>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</si>
  <si>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</si>
  <si>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</si>
  <si>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</si>
  <si>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</si>
  <si>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</si>
  <si>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</si>
  <si>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</si>
  <si>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</si>
  <si>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</si>
  <si>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</si>
  <si>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</si>
  <si>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</si>
  <si>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</si>
  <si>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</si>
  <si>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</si>
  <si>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</si>
  <si>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</si>
  <si>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</si>
  <si>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</si>
  <si>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</si>
  <si>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</si>
  <si>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</si>
  <si>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</si>
  <si>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</si>
  <si>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</si>
  <si>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</si>
  <si>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</si>
  <si>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</si>
  <si>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</si>
  <si>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</si>
  <si>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</si>
  <si>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</si>
  <si>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</si>
  <si>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</si>
  <si>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</si>
  <si>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</si>
  <si>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</si>
  <si>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</si>
  <si>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</si>
  <si>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</si>
  <si>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</si>
  <si>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</si>
  <si>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</si>
  <si>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</si>
  <si>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</si>
  <si>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</si>
  <si>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真岡市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</si>
  <si>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</si>
  <si>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</si>
  <si>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</si>
  <si>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</si>
  <si>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</si>
  <si>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</si>
  <si>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</si>
  <si>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</si>
  <si>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</si>
  <si>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</si>
  <si>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</si>
  <si>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</si>
  <si>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</si>
  <si>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</si>
  <si>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</si>
  <si>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</si>
  <si>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</si>
  <si>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①収益的収支比率、⑤経費回収率
　収益的収支比率は、平成27年度から悪化に転じている。これは、平成17年度から借入している資本費平準化債（償還期間20年で同意）が、借入後10年目に借換一括償還をしているためで、この借換分を除く実質的な収益的収支比率は86％前後で推移している。今後も借換債の発行を予定していることと、元利均等払いの借入がほとんどであり、元金償還額は増加していくことから、収益的収支比率は微減していくと想定される。
　また、①⑤が前年度より大きく悪化しているのは、令和２年４月からの公営企業会計移行に伴う打切り決算のため、一部使用料等収入が反映されていないためである。
④企業債残高対事業規模比率
　下水道使用料収入に対する企業債残の割合であり、企業債残高の規模を表す指標。類似団体と比較するとやや高めにある。投資規模や料金水準は適切か、経営改善を図って行く必要がある。
⑥汚水処理原価
　1㎥あたりの汚水処理に要した費用を表す指標。類似団体より下回っており、安定して推移している。
⑦施設利用率
　水処理施設が一日に対応可能な処理能力に対する、一日平均処理水量を表した指標。類似団体より下回っており、十分な処理能力を有していると考える。
⑧水洗化率
　令和元年度末で95.96%と高い水準である。水洗化が進んでいる。</t>
    <rPh sb="1" eb="4">
      <t>シュウエキテキ</t>
    </rPh>
    <rPh sb="4" eb="6">
      <t>シュウシ</t>
    </rPh>
    <rPh sb="6" eb="8">
      <t>ヒリツ</t>
    </rPh>
    <rPh sb="10" eb="12">
      <t>ケイヒ</t>
    </rPh>
    <rPh sb="12" eb="14">
      <t>カイシュウ</t>
    </rPh>
    <rPh sb="14" eb="15">
      <t>リツ</t>
    </rPh>
    <rPh sb="17" eb="20">
      <t>シュウエキテキ</t>
    </rPh>
    <rPh sb="20" eb="22">
      <t>シュウシ</t>
    </rPh>
    <rPh sb="22" eb="24">
      <t>ヒリツ</t>
    </rPh>
    <rPh sb="26" eb="28">
      <t>ヘイセイ</t>
    </rPh>
    <rPh sb="30" eb="32">
      <t>ネンド</t>
    </rPh>
    <rPh sb="34" eb="36">
      <t>アッカ</t>
    </rPh>
    <rPh sb="37" eb="38">
      <t>テン</t>
    </rPh>
    <rPh sb="47" eb="49">
      <t>ヘイセイ</t>
    </rPh>
    <rPh sb="51" eb="53">
      <t>ネンド</t>
    </rPh>
    <rPh sb="55" eb="57">
      <t>カリイレ</t>
    </rPh>
    <rPh sb="61" eb="63">
      <t>シホン</t>
    </rPh>
    <rPh sb="63" eb="64">
      <t>ヒ</t>
    </rPh>
    <rPh sb="64" eb="67">
      <t>ヘイジュンカ</t>
    </rPh>
    <rPh sb="67" eb="68">
      <t>サイ</t>
    </rPh>
    <rPh sb="69" eb="71">
      <t>ショウカン</t>
    </rPh>
    <rPh sb="71" eb="73">
      <t>キカン</t>
    </rPh>
    <rPh sb="75" eb="76">
      <t>ネン</t>
    </rPh>
    <rPh sb="77" eb="79">
      <t>ドウイ</t>
    </rPh>
    <rPh sb="82" eb="84">
      <t>カリイレ</t>
    </rPh>
    <rPh sb="84" eb="85">
      <t>ゴ</t>
    </rPh>
    <rPh sb="128" eb="130">
      <t>ゼンゴ</t>
    </rPh>
    <rPh sb="131" eb="133">
      <t>スイイ</t>
    </rPh>
    <rPh sb="138" eb="140">
      <t>コンゴ</t>
    </rPh>
    <rPh sb="141" eb="144">
      <t>カリカエサイ</t>
    </rPh>
    <rPh sb="145" eb="147">
      <t>ハッコウ</t>
    </rPh>
    <rPh sb="148" eb="150">
      <t>ヨテイ</t>
    </rPh>
    <rPh sb="158" eb="160">
      <t>ガンリ</t>
    </rPh>
    <rPh sb="160" eb="162">
      <t>キントウ</t>
    </rPh>
    <rPh sb="162" eb="163">
      <t>バラ</t>
    </rPh>
    <rPh sb="165" eb="167">
      <t>カリイレ</t>
    </rPh>
    <rPh sb="176" eb="178">
      <t>ガンキン</t>
    </rPh>
    <rPh sb="178" eb="180">
      <t>ショウカン</t>
    </rPh>
    <rPh sb="180" eb="181">
      <t>ガク</t>
    </rPh>
    <rPh sb="182" eb="184">
      <t>ゾウカ</t>
    </rPh>
    <rPh sb="193" eb="196">
      <t>シュウエキテキ</t>
    </rPh>
    <rPh sb="196" eb="198">
      <t>シュウシ</t>
    </rPh>
    <rPh sb="198" eb="200">
      <t>ヒリツ</t>
    </rPh>
    <rPh sb="201" eb="203">
      <t>ビゲン</t>
    </rPh>
    <rPh sb="208" eb="210">
      <t>ソウテイ</t>
    </rPh>
    <rPh sb="222" eb="225">
      <t>ゼンネンド</t>
    </rPh>
    <rPh sb="227" eb="228">
      <t>オオ</t>
    </rPh>
    <rPh sb="230" eb="232">
      <t>アッカ</t>
    </rPh>
    <rPh sb="239" eb="241">
      <t>レイワ</t>
    </rPh>
    <rPh sb="242" eb="243">
      <t>ネン</t>
    </rPh>
    <rPh sb="244" eb="245">
      <t>ガツ</t>
    </rPh>
    <rPh sb="248" eb="250">
      <t>コウエイ</t>
    </rPh>
    <rPh sb="250" eb="252">
      <t>キギョウ</t>
    </rPh>
    <rPh sb="252" eb="254">
      <t>カイケイ</t>
    </rPh>
    <rPh sb="254" eb="256">
      <t>イコウ</t>
    </rPh>
    <rPh sb="257" eb="258">
      <t>トモナ</t>
    </rPh>
    <rPh sb="259" eb="261">
      <t>ウチキ</t>
    </rPh>
    <rPh sb="262" eb="264">
      <t>ケッサン</t>
    </rPh>
    <rPh sb="268" eb="270">
      <t>イチブ</t>
    </rPh>
    <rPh sb="270" eb="273">
      <t>シヨウリョウ</t>
    </rPh>
    <rPh sb="273" eb="274">
      <t>トウ</t>
    </rPh>
    <rPh sb="274" eb="276">
      <t>シュウニュウ</t>
    </rPh>
    <rPh sb="277" eb="279">
      <t>ハンエイ</t>
    </rPh>
    <rPh sb="294" eb="296">
      <t>キギョウ</t>
    </rPh>
    <rPh sb="296" eb="297">
      <t>サイ</t>
    </rPh>
    <rPh sb="297" eb="299">
      <t>ザンダカ</t>
    </rPh>
    <rPh sb="299" eb="300">
      <t>タイ</t>
    </rPh>
    <rPh sb="300" eb="302">
      <t>ジギョウ</t>
    </rPh>
    <rPh sb="302" eb="304">
      <t>キボ</t>
    </rPh>
    <rPh sb="304" eb="306">
      <t>ヒリツ</t>
    </rPh>
    <rPh sb="308" eb="311">
      <t>ゲスイドウ</t>
    </rPh>
    <rPh sb="311" eb="314">
      <t>シヨウリョウ</t>
    </rPh>
    <rPh sb="314" eb="316">
      <t>シュウニュウ</t>
    </rPh>
    <rPh sb="317" eb="318">
      <t>タイ</t>
    </rPh>
    <rPh sb="320" eb="322">
      <t>キギョウ</t>
    </rPh>
    <rPh sb="322" eb="323">
      <t>サイ</t>
    </rPh>
    <rPh sb="323" eb="324">
      <t>ザン</t>
    </rPh>
    <rPh sb="325" eb="327">
      <t>ワリアイ</t>
    </rPh>
    <rPh sb="331" eb="333">
      <t>キギョウ</t>
    </rPh>
    <rPh sb="333" eb="334">
      <t>サイ</t>
    </rPh>
    <rPh sb="334" eb="336">
      <t>ザンダカ</t>
    </rPh>
    <rPh sb="337" eb="339">
      <t>キボ</t>
    </rPh>
    <rPh sb="340" eb="341">
      <t>アラワ</t>
    </rPh>
    <rPh sb="342" eb="344">
      <t>シヒョウ</t>
    </rPh>
    <rPh sb="345" eb="347">
      <t>ルイジ</t>
    </rPh>
    <rPh sb="347" eb="349">
      <t>ダンタイ</t>
    </rPh>
    <rPh sb="350" eb="352">
      <t>ヒカク</t>
    </rPh>
    <rPh sb="357" eb="358">
      <t>タカ</t>
    </rPh>
    <rPh sb="363" eb="365">
      <t>トウシ</t>
    </rPh>
    <rPh sb="365" eb="367">
      <t>キボ</t>
    </rPh>
    <rPh sb="368" eb="370">
      <t>リョウキン</t>
    </rPh>
    <rPh sb="370" eb="372">
      <t>スイジュン</t>
    </rPh>
    <rPh sb="373" eb="375">
      <t>テキセツ</t>
    </rPh>
    <rPh sb="377" eb="379">
      <t>ケイエイ</t>
    </rPh>
    <rPh sb="379" eb="381">
      <t>カイゼン</t>
    </rPh>
    <rPh sb="382" eb="383">
      <t>ハカ</t>
    </rPh>
    <rPh sb="385" eb="386">
      <t>イ</t>
    </rPh>
    <rPh sb="387" eb="389">
      <t>ヒツヨウ</t>
    </rPh>
    <rPh sb="396" eb="398">
      <t>オスイ</t>
    </rPh>
    <rPh sb="398" eb="400">
      <t>ショリ</t>
    </rPh>
    <rPh sb="400" eb="402">
      <t>ゲンカ</t>
    </rPh>
    <rPh sb="410" eb="412">
      <t>オスイ</t>
    </rPh>
    <rPh sb="412" eb="414">
      <t>ショリ</t>
    </rPh>
    <rPh sb="415" eb="416">
      <t>ヨウ</t>
    </rPh>
    <rPh sb="418" eb="420">
      <t>ヒヨウ</t>
    </rPh>
    <rPh sb="421" eb="422">
      <t>アラワ</t>
    </rPh>
    <rPh sb="423" eb="425">
      <t>シヒョウ</t>
    </rPh>
    <rPh sb="426" eb="428">
      <t>ルイジ</t>
    </rPh>
    <rPh sb="428" eb="430">
      <t>ダンタイ</t>
    </rPh>
    <rPh sb="432" eb="434">
      <t>シタマワ</t>
    </rPh>
    <rPh sb="439" eb="441">
      <t>アンテイ</t>
    </rPh>
    <rPh sb="443" eb="445">
      <t>スイイ</t>
    </rPh>
    <rPh sb="453" eb="455">
      <t>シセツ</t>
    </rPh>
    <rPh sb="455" eb="458">
      <t>リヨウリツ</t>
    </rPh>
    <rPh sb="460" eb="461">
      <t>ミズ</t>
    </rPh>
    <rPh sb="461" eb="463">
      <t>ショリ</t>
    </rPh>
    <rPh sb="463" eb="465">
      <t>シセツ</t>
    </rPh>
    <rPh sb="466" eb="468">
      <t>イチニチ</t>
    </rPh>
    <rPh sb="469" eb="471">
      <t>タイオウ</t>
    </rPh>
    <rPh sb="471" eb="473">
      <t>カノウ</t>
    </rPh>
    <rPh sb="474" eb="476">
      <t>ショリ</t>
    </rPh>
    <rPh sb="476" eb="478">
      <t>ノウリョク</t>
    </rPh>
    <rPh sb="479" eb="480">
      <t>タイ</t>
    </rPh>
    <rPh sb="483" eb="485">
      <t>イチニチ</t>
    </rPh>
    <rPh sb="485" eb="487">
      <t>ヘイキン</t>
    </rPh>
    <rPh sb="487" eb="489">
      <t>ショリ</t>
    </rPh>
    <rPh sb="489" eb="491">
      <t>スイリョウ</t>
    </rPh>
    <rPh sb="492" eb="493">
      <t>アラワ</t>
    </rPh>
    <rPh sb="495" eb="497">
      <t>シヒョウ</t>
    </rPh>
    <rPh sb="498" eb="500">
      <t>ルイジ</t>
    </rPh>
    <rPh sb="500" eb="502">
      <t>ダンタイ</t>
    </rPh>
    <rPh sb="504" eb="506">
      <t>シタマワ</t>
    </rPh>
    <rPh sb="511" eb="513">
      <t>ジュウブン</t>
    </rPh>
    <rPh sb="514" eb="516">
      <t>ショリ</t>
    </rPh>
    <rPh sb="516" eb="518">
      <t>ノウリョク</t>
    </rPh>
    <rPh sb="519" eb="520">
      <t>ユウ</t>
    </rPh>
    <rPh sb="525" eb="526">
      <t>カンガ</t>
    </rPh>
    <rPh sb="532" eb="535">
      <t>スイセンカ</t>
    </rPh>
    <rPh sb="535" eb="536">
      <t>リツ</t>
    </rPh>
    <rPh sb="538" eb="540">
      <t>レイワ</t>
    </rPh>
    <rPh sb="540" eb="542">
      <t>ガンネン</t>
    </rPh>
    <rPh sb="542" eb="543">
      <t>ド</t>
    </rPh>
    <rPh sb="543" eb="544">
      <t>マツ</t>
    </rPh>
    <rPh sb="552" eb="553">
      <t>タカ</t>
    </rPh>
    <rPh sb="554" eb="556">
      <t>スイジュン</t>
    </rPh>
    <rPh sb="560" eb="563">
      <t>スイセンカ</t>
    </rPh>
    <rPh sb="564" eb="565">
      <t>スス</t>
    </rPh>
    <phoneticPr fontId="4"/>
  </si>
  <si>
    <t>　処理区域を3地区に分け毎年1地区をテレビカメラによる管路内調査やマンホールの目視調査を実施し、回収等を行って長寿命化を図っている。
　真岡市水処理場については、ストックマネジメント計画に基づき耐震・長寿命化工事を行っているが、厳しい経営状況を踏まえて工事を進めている状況である。
　また、二宮水処理センターについても、ストックマネジメント計画を策定し、順次長寿命化を図っていく予定である。
　今後、管渠や処理場施設が順次耐用年数を経過していくことから、ストックマネジメントに基づき、将来的な更新及び修繕需要を適切に把握し、更新財源を確保するとともに計画的な維持管理を行っていく必要がある。</t>
    <rPh sb="1" eb="3">
      <t>ショリ</t>
    </rPh>
    <rPh sb="3" eb="5">
      <t>クイキ</t>
    </rPh>
    <rPh sb="7" eb="9">
      <t>チク</t>
    </rPh>
    <rPh sb="10" eb="11">
      <t>ワ</t>
    </rPh>
    <rPh sb="12" eb="14">
      <t>マイトシ</t>
    </rPh>
    <rPh sb="15" eb="17">
      <t>チク</t>
    </rPh>
    <rPh sb="27" eb="29">
      <t>カンロ</t>
    </rPh>
    <rPh sb="29" eb="30">
      <t>ナイ</t>
    </rPh>
    <rPh sb="30" eb="32">
      <t>チョウサ</t>
    </rPh>
    <rPh sb="39" eb="41">
      <t>モクシ</t>
    </rPh>
    <rPh sb="41" eb="43">
      <t>チョウサ</t>
    </rPh>
    <rPh sb="44" eb="46">
      <t>ジッシ</t>
    </rPh>
    <rPh sb="48" eb="50">
      <t>カイシュウ</t>
    </rPh>
    <rPh sb="50" eb="51">
      <t>トウ</t>
    </rPh>
    <rPh sb="52" eb="53">
      <t>オコナ</t>
    </rPh>
    <rPh sb="55" eb="59">
      <t>チョウジュミョウカ</t>
    </rPh>
    <rPh sb="60" eb="61">
      <t>ハカ</t>
    </rPh>
    <rPh sb="68" eb="71">
      <t>モオカシ</t>
    </rPh>
    <rPh sb="71" eb="72">
      <t>ミズ</t>
    </rPh>
    <rPh sb="72" eb="75">
      <t>ショリジョウ</t>
    </rPh>
    <rPh sb="91" eb="93">
      <t>ケイカク</t>
    </rPh>
    <rPh sb="94" eb="95">
      <t>モト</t>
    </rPh>
    <rPh sb="97" eb="99">
      <t>タイシン</t>
    </rPh>
    <rPh sb="100" eb="104">
      <t>チョウジュミョウカ</t>
    </rPh>
    <rPh sb="104" eb="106">
      <t>コウジ</t>
    </rPh>
    <rPh sb="107" eb="108">
      <t>オコナ</t>
    </rPh>
    <rPh sb="117" eb="119">
      <t>ケイエイ</t>
    </rPh>
    <rPh sb="119" eb="121">
      <t>ジョウキョウ</t>
    </rPh>
    <rPh sb="122" eb="123">
      <t>フ</t>
    </rPh>
    <rPh sb="126" eb="128">
      <t>コウジ</t>
    </rPh>
    <rPh sb="129" eb="130">
      <t>スス</t>
    </rPh>
    <rPh sb="134" eb="136">
      <t>ジョウキョウ</t>
    </rPh>
    <rPh sb="145" eb="147">
      <t>ニノミヤ</t>
    </rPh>
    <rPh sb="147" eb="148">
      <t>ミズ</t>
    </rPh>
    <rPh sb="148" eb="150">
      <t>ショリ</t>
    </rPh>
    <rPh sb="170" eb="172">
      <t>ケイカク</t>
    </rPh>
    <rPh sb="173" eb="175">
      <t>サクテイ</t>
    </rPh>
    <rPh sb="177" eb="179">
      <t>ジュンジ</t>
    </rPh>
    <rPh sb="179" eb="180">
      <t>チョウ</t>
    </rPh>
    <rPh sb="180" eb="183">
      <t>ジュミョウカ</t>
    </rPh>
    <rPh sb="184" eb="185">
      <t>ハカ</t>
    </rPh>
    <rPh sb="189" eb="191">
      <t>ヨテイ</t>
    </rPh>
    <rPh sb="197" eb="199">
      <t>コンゴ</t>
    </rPh>
    <rPh sb="200" eb="202">
      <t>カンキョ</t>
    </rPh>
    <rPh sb="203" eb="206">
      <t>ショリジョウ</t>
    </rPh>
    <rPh sb="206" eb="208">
      <t>シセツ</t>
    </rPh>
    <rPh sb="209" eb="211">
      <t>ジュンジ</t>
    </rPh>
    <rPh sb="211" eb="213">
      <t>タイヨウ</t>
    </rPh>
    <rPh sb="213" eb="215">
      <t>ネンスウ</t>
    </rPh>
    <rPh sb="216" eb="218">
      <t>ケイカ</t>
    </rPh>
    <rPh sb="238" eb="239">
      <t>モト</t>
    </rPh>
    <rPh sb="242" eb="244">
      <t>ショウライ</t>
    </rPh>
    <rPh sb="244" eb="245">
      <t>テキ</t>
    </rPh>
    <rPh sb="246" eb="248">
      <t>コウシン</t>
    </rPh>
    <rPh sb="248" eb="249">
      <t>オヨ</t>
    </rPh>
    <rPh sb="250" eb="252">
      <t>シュウゼン</t>
    </rPh>
    <rPh sb="252" eb="254">
      <t>ジュヨウ</t>
    </rPh>
    <rPh sb="255" eb="257">
      <t>テキセツ</t>
    </rPh>
    <rPh sb="258" eb="260">
      <t>ハアク</t>
    </rPh>
    <rPh sb="262" eb="264">
      <t>コウシン</t>
    </rPh>
    <rPh sb="264" eb="266">
      <t>ザイゲン</t>
    </rPh>
    <rPh sb="267" eb="269">
      <t>カクホ</t>
    </rPh>
    <rPh sb="275" eb="277">
      <t>ケイカク</t>
    </rPh>
    <rPh sb="277" eb="278">
      <t>テキ</t>
    </rPh>
    <rPh sb="279" eb="281">
      <t>イジ</t>
    </rPh>
    <rPh sb="281" eb="283">
      <t>カンリ</t>
    </rPh>
    <rPh sb="284" eb="285">
      <t>オコナ</t>
    </rPh>
    <rPh sb="289" eb="291">
      <t>ヒツヨウ</t>
    </rPh>
    <phoneticPr fontId="4"/>
  </si>
  <si>
    <t>　下水道事業（公共下水道）については、区画整理事業の拡大に伴い、今後も下水道処理区域の拡大及び区域内人口の増加は見込めるものの、社会的な問題である人口減少や節水機器の普及等の影響により、使用料の大幅な増加は見込めない状況である。
　一方で、整備された下水道管渠や処理場施設の維持管理費、老朽化に伴う更新投資の増大等、下水道に係る経営環境は一層厳しくなるものと想定される。
　本市では令和2年4月から公営企業会計に移行したことから、適格な経営状況や財政状況の把握を行い、将来にわたって市民生活に必要不可欠なインフラとして、市民が安定的に下水道事業のサービスを受けられるような事業経営に努める。また、下水道使用料については、使用料体系も含めた適切な見直しを検討する必要がある。</t>
    <rPh sb="1" eb="4">
      <t>ゲスイドウ</t>
    </rPh>
    <rPh sb="4" eb="6">
      <t>ジギョウ</t>
    </rPh>
    <rPh sb="7" eb="9">
      <t>コウキョウ</t>
    </rPh>
    <rPh sb="9" eb="11">
      <t>ゲスイ</t>
    </rPh>
    <rPh sb="11" eb="12">
      <t>ドウ</t>
    </rPh>
    <rPh sb="19" eb="21">
      <t>クカク</t>
    </rPh>
    <rPh sb="21" eb="23">
      <t>セイリ</t>
    </rPh>
    <rPh sb="23" eb="25">
      <t>ジギョウ</t>
    </rPh>
    <rPh sb="26" eb="28">
      <t>カクダイ</t>
    </rPh>
    <rPh sb="29" eb="30">
      <t>トモナ</t>
    </rPh>
    <rPh sb="32" eb="34">
      <t>コンゴ</t>
    </rPh>
    <rPh sb="35" eb="38">
      <t>ゲスイドウ</t>
    </rPh>
    <rPh sb="38" eb="40">
      <t>ショリ</t>
    </rPh>
    <rPh sb="40" eb="42">
      <t>クイキ</t>
    </rPh>
    <rPh sb="43" eb="45">
      <t>カクダイ</t>
    </rPh>
    <rPh sb="45" eb="46">
      <t>オヨ</t>
    </rPh>
    <rPh sb="47" eb="49">
      <t>クイキ</t>
    </rPh>
    <rPh sb="49" eb="50">
      <t>ナイ</t>
    </rPh>
    <rPh sb="50" eb="52">
      <t>ジンコウ</t>
    </rPh>
    <rPh sb="53" eb="55">
      <t>ゾウカ</t>
    </rPh>
    <rPh sb="56" eb="58">
      <t>ミコ</t>
    </rPh>
    <rPh sb="64" eb="67">
      <t>シャカイテキ</t>
    </rPh>
    <rPh sb="68" eb="70">
      <t>モンダイ</t>
    </rPh>
    <rPh sb="73" eb="75">
      <t>ジンコウ</t>
    </rPh>
    <rPh sb="75" eb="77">
      <t>ゲンショウ</t>
    </rPh>
    <rPh sb="78" eb="80">
      <t>セッスイ</t>
    </rPh>
    <rPh sb="80" eb="82">
      <t>キキ</t>
    </rPh>
    <rPh sb="83" eb="85">
      <t>フキュウ</t>
    </rPh>
    <rPh sb="85" eb="86">
      <t>トウ</t>
    </rPh>
    <rPh sb="87" eb="89">
      <t>エイキョウ</t>
    </rPh>
    <rPh sb="93" eb="96">
      <t>シヨウリョウ</t>
    </rPh>
    <rPh sb="97" eb="99">
      <t>オオハバ</t>
    </rPh>
    <rPh sb="100" eb="102">
      <t>ゾウカ</t>
    </rPh>
    <rPh sb="103" eb="105">
      <t>ミコ</t>
    </rPh>
    <rPh sb="108" eb="110">
      <t>ジョウキョウ</t>
    </rPh>
    <rPh sb="141" eb="142">
      <t>ヒ</t>
    </rPh>
    <rPh sb="187" eb="189">
      <t>ホンシ</t>
    </rPh>
    <rPh sb="191" eb="193">
      <t>レイワ</t>
    </rPh>
    <rPh sb="194" eb="195">
      <t>ネン</t>
    </rPh>
    <rPh sb="196" eb="197">
      <t>ガツ</t>
    </rPh>
    <rPh sb="199" eb="201">
      <t>コウエイ</t>
    </rPh>
    <rPh sb="201" eb="203">
      <t>キギョウ</t>
    </rPh>
    <rPh sb="203" eb="205">
      <t>カイケイ</t>
    </rPh>
    <rPh sb="206" eb="208">
      <t>イコウ</t>
    </rPh>
    <rPh sb="215" eb="217">
      <t>テキカク</t>
    </rPh>
    <rPh sb="218" eb="220">
      <t>ケイエイ</t>
    </rPh>
    <rPh sb="220" eb="222">
      <t>ジョウキョウ</t>
    </rPh>
    <rPh sb="223" eb="225">
      <t>ザイセイ</t>
    </rPh>
    <rPh sb="225" eb="227">
      <t>ジョウキョウ</t>
    </rPh>
    <rPh sb="228" eb="230">
      <t>ハアク</t>
    </rPh>
    <rPh sb="231" eb="232">
      <t>オコナ</t>
    </rPh>
    <rPh sb="234" eb="236">
      <t>ショウライ</t>
    </rPh>
    <rPh sb="241" eb="243">
      <t>シミン</t>
    </rPh>
    <rPh sb="243" eb="245">
      <t>セイカツ</t>
    </rPh>
    <rPh sb="246" eb="248">
      <t>ヒツヨウ</t>
    </rPh>
    <rPh sb="248" eb="251">
      <t>フカケツ</t>
    </rPh>
    <rPh sb="260" eb="262">
      <t>シミン</t>
    </rPh>
    <rPh sb="267" eb="270">
      <t>ゲスイドウ</t>
    </rPh>
    <rPh sb="270" eb="272">
      <t>ジギョウ</t>
    </rPh>
    <rPh sb="288" eb="290">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</si>
</sst>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0.32</c:v>
                </c:pt>
                <c:pt idx="2">
                  <c:v>0.02</c:v>
                </c:pt>
                <c:pt idx="3">
                  <c:v>0.02</c:v>
                </c:pt>
                <c:pt idx="4">
                  <c:v>0.01</c:v>
                </c:pt>
              </c:numCache>
            </c:numRef>
          </c:val>
          <c:extLst>
            <c:ext xmlns:c16="http://schemas.microsoft.com/office/drawing/2014/chart" uri="{C3380CC4-5D6E-409C-BE32-E72D297353CC}">
              <c16:uniqueId val="{00000000-2DFC-4B9F-A903-A234746C273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2DFC-4B9F-A903-A234746C273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54.56</c:v>
                </c:pt>
                <c:pt idx="1">
                  <c:v>54.81</c:v>
                </c:pt>
                <c:pt idx="2">
                  <c:v>54.67</c:v>
                </c:pt>
                <c:pt idx="3">
                  <c:v>53.56</c:v>
                </c:pt>
                <c:pt idx="4">
                  <c:v>55.12</c:v>
                </c:pt>
              </c:numCache>
            </c:numRef>
          </c:val>
          <c:extLst>
            <c:ext xmlns:c16="http://schemas.microsoft.com/office/drawing/2014/chart" uri="{C3380CC4-5D6E-409C-BE32-E72D297353CC}">
              <c16:uniqueId val="{00000000-E0EF-49CF-AA41-C70576D1376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E0EF-49CF-AA41-C70576D1376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93.42</c:v>
                </c:pt>
                <c:pt idx="1">
                  <c:v>93.74</c:v>
                </c:pt>
                <c:pt idx="2">
                  <c:v>94.25</c:v>
                </c:pt>
                <c:pt idx="3">
                  <c:v>95.6</c:v>
                </c:pt>
                <c:pt idx="4">
                  <c:v>95.96</c:v>
                </c:pt>
              </c:numCache>
            </c:numRef>
          </c:val>
          <c:extLst>
            <c:ext xmlns:c16="http://schemas.microsoft.com/office/drawing/2014/chart" uri="{C3380CC4-5D6E-409C-BE32-E72D297353CC}">
              <c16:uniqueId val="{00000000-A350-472A-B4F7-9BEB98E30F9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A350-472A-B4F7-9BEB98E30F9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82.76</c:v>
                </c:pt>
                <c:pt idx="1">
                  <c:v>80.239999999999995</c:v>
                </c:pt>
                <c:pt idx="2">
                  <c:v>79.88</c:v>
                </c:pt>
                <c:pt idx="3">
                  <c:v>78.8</c:v>
                </c:pt>
                <c:pt idx="4">
                  <c:v>77.19</c:v>
                </c:pt>
              </c:numCache>
            </c:numRef>
          </c:val>
          <c:extLst>
            <c:ext xmlns:c16="http://schemas.microsoft.com/office/drawing/2014/chart" uri="{C3380CC4-5D6E-409C-BE32-E72D297353CC}">
              <c16:uniqueId val="{00000000-B107-40F1-9546-1BFE8317687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07-40F1-9546-1BFE8317687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AF-4638-B8A3-C657FF7ACBC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AF-4638-B8A3-C657FF7ACBC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7F-454D-9378-FA276DE4127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7F-454D-9378-FA276DE4127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1B-431E-8FDB-2AF92714D72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1B-431E-8FDB-2AF92714D72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C8-4817-9E28-4DBED400D5B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C8-4817-9E28-4DBED400D5B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994.88</c:v>
                </c:pt>
                <c:pt idx="1">
                  <c:v>961.49</c:v>
                </c:pt>
                <c:pt idx="2">
                  <c:v>896.94</c:v>
                </c:pt>
                <c:pt idx="3">
                  <c:v>840.56</c:v>
                </c:pt>
                <c:pt idx="4">
                  <c:v>874.59</c:v>
                </c:pt>
              </c:numCache>
            </c:numRef>
          </c:val>
          <c:extLst>
            <c:ext xmlns:c16="http://schemas.microsoft.com/office/drawing/2014/chart" uri="{C3380CC4-5D6E-409C-BE32-E72D297353CC}">
              <c16:uniqueId val="{00000000-D074-4913-9D7F-2C3F0F987A3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D074-4913-9D7F-2C3F0F987A3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92.58</c:v>
                </c:pt>
                <c:pt idx="1">
                  <c:v>100.5</c:v>
                </c:pt>
                <c:pt idx="2">
                  <c:v>100.61</c:v>
                </c:pt>
                <c:pt idx="3">
                  <c:v>100</c:v>
                </c:pt>
                <c:pt idx="4">
                  <c:v>92.16</c:v>
                </c:pt>
              </c:numCache>
            </c:numRef>
          </c:val>
          <c:extLst>
            <c:ext xmlns:c16="http://schemas.microsoft.com/office/drawing/2014/chart" uri="{C3380CC4-5D6E-409C-BE32-E72D297353CC}">
              <c16:uniqueId val="{00000000-9CD6-4813-AE58-7B38109886D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9CD6-4813-AE58-7B38109886D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162.86000000000001</c:v>
                </c:pt>
                <c:pt idx="1">
                  <c:v>150</c:v>
                </c:pt>
                <c:pt idx="2">
                  <c:v>149.99</c:v>
                </c:pt>
                <c:pt idx="3">
                  <c:v>151.16</c:v>
                </c:pt>
                <c:pt idx="4">
                  <c:v>150</c:v>
                </c:pt>
              </c:numCache>
            </c:numRef>
          </c:val>
          <c:extLst>
            <c:ext xmlns:c16="http://schemas.microsoft.com/office/drawing/2014/chart" uri="{C3380CC4-5D6E-409C-BE32-E72D297353CC}">
              <c16:uniqueId val="{00000000-2FE8-4963-AD35-F49902F6327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2FE8-4963-AD35-F49902F6327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栃木県　真岡市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非設置</v>
      </c>
      <c r="AE8" s="79"/>
      <c r="AF8" s="79"/>
      <c r="AG8" s="79"/>
      <c r="AH8" s="79"/>
      <c r="AI8" s="79"/>
      <c r="AJ8" s="79"/>
      <c r="AK8" s="3"/>
      <c r="AL8" s="75">
        <f>データ!S6</f>
        <v>80395</v>
      </c>
      <c r="AM8" s="75"/>
      <c r="AN8" s="75"/>
      <c r="AO8" s="75"/>
      <c r="AP8" s="75"/>
      <c r="AQ8" s="75"/>
      <c r="AR8" s="75"/>
      <c r="AS8" s="75"/>
      <c r="AT8" s="74">
        <f>データ!T6</f>
        <v>167.34</v>
      </c>
      <c r="AU8" s="74"/>
      <c r="AV8" s="74"/>
      <c r="AW8" s="74"/>
      <c r="AX8" s="74"/>
      <c r="AY8" s="74"/>
      <c r="AZ8" s="74"/>
      <c r="BA8" s="74"/>
      <c r="BB8" s="74">
        <f>データ!U6</f>
        <v>480.43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59.62</v>
      </c>
      <c r="Q10" s="74"/>
      <c r="R10" s="74"/>
      <c r="S10" s="74"/>
      <c r="T10" s="74"/>
      <c r="U10" s="74"/>
      <c r="V10" s="74"/>
      <c r="W10" s="74">
        <f>データ!Q6</f>
        <v>81.14</v>
      </c>
      <c r="X10" s="74"/>
      <c r="Y10" s="74"/>
      <c r="Z10" s="74"/>
      <c r="AA10" s="74"/>
      <c r="AB10" s="74"/>
      <c r="AC10" s="74"/>
      <c r="AD10" s="75">
        <f>データ!R6</f>
        <v>2750</v>
      </c>
      <c r="AE10" s="75"/>
      <c r="AF10" s="75"/>
      <c r="AG10" s="75"/>
      <c r="AH10" s="75"/>
      <c r="AI10" s="75"/>
      <c r="AJ10" s="75"/>
      <c r="AK10" s="2"/>
      <c r="AL10" s="75">
        <f>データ!V6</f>
        <v>47786</v>
      </c>
      <c r="AM10" s="75"/>
      <c r="AN10" s="75"/>
      <c r="AO10" s="75"/>
      <c r="AP10" s="75"/>
      <c r="AQ10" s="75"/>
      <c r="AR10" s="75"/>
      <c r="AS10" s="75"/>
      <c r="AT10" s="74">
        <f>データ!W6</f>
        <v>12.56</v>
      </c>
      <c r="AU10" s="74"/>
      <c r="AV10" s="74"/>
      <c r="AW10" s="74"/>
      <c r="AX10" s="74"/>
      <c r="AY10" s="74"/>
      <c r="AZ10" s="74"/>
      <c r="BA10" s="74"/>
      <c r="BB10" s="74">
        <f>データ!X6</f>
        <v>3804.62</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117</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lN08OVAi/1zOBXO59IIJjs2Mrn7GDsXBwaj70HGfUXabrrxonQkm3VQ73oKqwUOeJZZgt/bAjKRrhaCDhiMLAw==" saltValue="OBH+iTS4HInFLN8COPWI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92096</v>
      </c>
      <c r="D6" s="33">
        <f t="shared" si="3"/>
        <v>47</v>
      </c>
      <c r="E6" s="33">
        <f t="shared" si="3"/>
        <v>17</v>
      </c>
      <c r="F6" s="33">
        <f t="shared" si="3"/>
        <v>1</v>
      </c>
      <c r="G6" s="33">
        <f t="shared" si="3"/>
        <v>0</v>
      </c>
      <c r="H6" s="33" t="str">
        <f t="shared" si="3"/>
        <v>栃木県　真岡市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59.62</v>
      </c>
      <c r="Q6" s="34">
        <f t="shared" si="3"/>
        <v>81.14</v>
      </c>
      <c r="R6" s="34">
        <f t="shared" si="3"/>
        <v>2750</v>
      </c>
      <c r="S6" s="34">
        <f t="shared" si="3"/>
        <v>80395</v>
      </c>
      <c r="T6" s="34">
        <f t="shared" si="3"/>
        <v>167.34</v>
      </c>
      <c r="U6" s="34">
        <f t="shared" si="3"/>
        <v>480.43</v>
      </c>
      <c r="V6" s="34">
        <f t="shared" si="3"/>
        <v>47786</v>
      </c>
      <c r="W6" s="34">
        <f t="shared" si="3"/>
        <v>12.56</v>
      </c>
      <c r="X6" s="34">
        <f t="shared" si="3"/>
        <v>3804.62</v>
      </c>
      <c r="Y6" s="35">
        <f>IF(Y7="",NA(),Y7)</f>
        <v>82.76</v>
      </c>
      <c r="Z6" s="35">
        <f t="shared" ref="Z6:AH6" si="4">IF(Z7="",NA(),Z7)</f>
        <v>80.239999999999995</v>
      </c>
      <c r="AA6" s="35">
        <f t="shared" si="4"/>
        <v>79.88</v>
      </c>
      <c r="AB6" s="35">
        <f t="shared" si="4"/>
        <v>78.8</v>
      </c>
      <c r="AC6" s="35">
        <f t="shared" si="4"/>
        <v>77.19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994.88</v>
      </c>
      <c r="BG6" s="35">
        <f t="shared" ref="BG6:BO6" si="7">IF(BG7="",NA(),BG7)</f>
        <v>961.49</v>
      </c>
      <c r="BH6" s="35">
        <f t="shared" si="7"/>
        <v>896.94</v>
      </c>
      <c r="BI6" s="35">
        <f t="shared" si="7"/>
        <v>840.56</v>
      </c>
      <c r="BJ6" s="35">
        <f t="shared" si="7"/>
        <v>874.59</v>
      </c>
      <c r="BK6" s="35">
        <f t="shared" si="7"/>
        <v>848.31</v>
      </c>
      <c r="BL6" s="35">
        <f t="shared" si="7"/>
        <v>774.99</v>
      </c>
      <c r="BM6" s="35">
        <f t="shared" si="7"/>
        <v>799.41</v>
      </c>
      <c r="BN6" s="35">
        <f t="shared" si="7"/>
        <v>820.36</v>
      </c>
      <c r="BO6" s="35">
        <f t="shared" si="7"/>
        <v>847.44</v>
      </c>
      <c r="BP6" s="34" t="str">
        <f>IF(BP7="","",IF(BP7="-","【-】","【"&amp;SUBSTITUTE(TEXT(BP7,"#,##0.00"),"-","△")&amp;"】"))</f>
        <v>【682.51】</v>
      </c>
      <c r="BQ6" s="35">
        <f>IF(BQ7="",NA(),BQ7)</f>
        <v>92.58</v>
      </c>
      <c r="BR6" s="35">
        <f t="shared" ref="BR6:BZ6" si="8">IF(BR7="",NA(),BR7)</f>
        <v>100.5</v>
      </c>
      <c r="BS6" s="35">
        <f t="shared" si="8"/>
        <v>100.61</v>
      </c>
      <c r="BT6" s="35">
        <f t="shared" si="8"/>
        <v>100</v>
      </c>
      <c r="BU6" s="35">
        <f t="shared" si="8"/>
        <v>92.16</v>
      </c>
      <c r="BV6" s="35">
        <f t="shared" si="8"/>
        <v>94.38</v>
      </c>
      <c r="BW6" s="35">
        <f t="shared" si="8"/>
        <v>96.57</v>
      </c>
      <c r="BX6" s="35">
        <f t="shared" si="8"/>
        <v>96.54</v>
      </c>
      <c r="BY6" s="35">
        <f t="shared" si="8"/>
        <v>95.4</v>
      </c>
      <c r="BZ6" s="35">
        <f t="shared" si="8"/>
        <v>94.69</v>
      </c>
      <c r="CA6" s="34" t="str">
        <f>IF(CA7="","",IF(CA7="-","【-】","【"&amp;SUBSTITUTE(TEXT(CA7,"#,##0.00"),"-","△")&amp;"】"))</f>
        <v>【100.34】</v>
      </c>
      <c r="CB6" s="35">
        <f>IF(CB7="",NA(),CB7)</f>
        <v>162.86000000000001</v>
      </c>
      <c r="CC6" s="35">
        <f t="shared" ref="CC6:CK6" si="9">IF(CC7="",NA(),CC7)</f>
        <v>150</v>
      </c>
      <c r="CD6" s="35">
        <f t="shared" si="9"/>
        <v>149.99</v>
      </c>
      <c r="CE6" s="35">
        <f t="shared" si="9"/>
        <v>151.16</v>
      </c>
      <c r="CF6" s="35">
        <f t="shared" si="9"/>
        <v>150</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54.56</v>
      </c>
      <c r="CN6" s="35">
        <f t="shared" ref="CN6:CV6" si="10">IF(CN7="",NA(),CN7)</f>
        <v>54.81</v>
      </c>
      <c r="CO6" s="35">
        <f t="shared" si="10"/>
        <v>54.67</v>
      </c>
      <c r="CP6" s="35">
        <f t="shared" si="10"/>
        <v>53.56</v>
      </c>
      <c r="CQ6" s="35">
        <f t="shared" si="10"/>
        <v>55.12</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93.42</v>
      </c>
      <c r="CY6" s="35">
        <f t="shared" ref="CY6:DG6" si="11">IF(CY7="",NA(),CY7)</f>
        <v>93.74</v>
      </c>
      <c r="CZ6" s="35">
        <f t="shared" si="11"/>
        <v>94.25</v>
      </c>
      <c r="DA6" s="35">
        <f t="shared" si="11"/>
        <v>95.6</v>
      </c>
      <c r="DB6" s="35">
        <f t="shared" si="11"/>
        <v>95.96</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0.32</v>
      </c>
      <c r="EG6" s="35">
        <f t="shared" si="14"/>
        <v>0.02</v>
      </c>
      <c r="EH6" s="35">
        <f t="shared" si="14"/>
        <v>0.02</v>
      </c>
      <c r="EI6" s="35">
        <f t="shared" si="14"/>
        <v>0.01</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15">
      <c r="A7" s="28"/>
      <c r="B7" s="37">
        <v>2019</v>
      </c>
      <c r="C7" s="37">
        <v>92096</v>
      </c>
      <c r="D7" s="37">
        <v>47</v>
      </c>
      <c r="E7" s="37">
        <v>17</v>
      </c>
      <c r="F7" s="37">
        <v>1</v>
      </c>
      <c r="G7" s="37">
        <v>0</v>
      </c>
      <c r="H7" s="37" t="s">
        <v>97</v>
      </c>
      <c r="I7" s="37" t="s">
        <v>98</v>
      </c>
      <c r="J7" s="37" t="s">
        <v>99</v>
      </c>
      <c r="K7" s="37" t="s">
        <v>100</v>
      </c>
      <c r="L7" s="37" t="s">
        <v>101</v>
      </c>
      <c r="M7" s="37" t="s">
        <v>102</v>
      </c>
      <c r="N7" s="38" t="s">
        <v>103</v>
      </c>
      <c r="O7" s="38" t="s">
        <v>104</v>
      </c>
      <c r="P7" s="38">
        <v>59.62</v>
      </c>
      <c r="Q7" s="38">
        <v>81.14</v>
      </c>
      <c r="R7" s="38">
        <v>2750</v>
      </c>
      <c r="S7" s="38">
        <v>80395</v>
      </c>
      <c r="T7" s="38">
        <v>167.34</v>
      </c>
      <c r="U7" s="38">
        <v>480.43</v>
      </c>
      <c r="V7" s="38">
        <v>47786</v>
      </c>
      <c r="W7" s="38">
        <v>12.56</v>
      </c>
      <c r="X7" s="38">
        <v>3804.62</v>
      </c>
      <c r="Y7" s="38">
        <v>82.76</v>
      </c>
      <c r="Z7" s="38">
        <v>80.239999999999995</v>
      </c>
      <c r="AA7" s="38">
        <v>79.88</v>
      </c>
      <c r="AB7" s="38">
        <v>78.8</v>
      </c>
      <c r="AC7" s="38">
        <v>77.19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994.88</v>
      </c>
      <c r="BG7" s="38">
        <v>961.49</v>
      </c>
      <c r="BH7" s="38">
        <v>896.94</v>
      </c>
      <c r="BI7" s="38">
        <v>840.56</v>
      </c>
      <c r="BJ7" s="38">
        <v>874.59</v>
      </c>
      <c r="BK7" s="38">
        <v>848.31</v>
      </c>
      <c r="BL7" s="38">
        <v>774.99</v>
      </c>
      <c r="BM7" s="38">
        <v>799.41</v>
      </c>
      <c r="BN7" s="38">
        <v>820.36</v>
      </c>
      <c r="BO7" s="38">
        <v>847.44</v>
      </c>
      <c r="BP7" s="38">
        <v>682.51</v>
      </c>
      <c r="BQ7" s="38">
        <v>92.58</v>
      </c>
      <c r="BR7" s="38">
        <v>100.5</v>
      </c>
      <c r="BS7" s="38">
        <v>100.61</v>
      </c>
      <c r="BT7" s="38">
        <v>100</v>
      </c>
      <c r="BU7" s="38">
        <v>92.16</v>
      </c>
      <c r="BV7" s="38">
        <v>94.38</v>
      </c>
      <c r="BW7" s="38">
        <v>96.57</v>
      </c>
      <c r="BX7" s="38">
        <v>96.54</v>
      </c>
      <c r="BY7" s="38">
        <v>95.4</v>
      </c>
      <c r="BZ7" s="38">
        <v>94.69</v>
      </c>
      <c r="CA7" s="38">
        <v>100.34</v>
      </c>
      <c r="CB7" s="38">
        <v>162.86000000000001</v>
      </c>
      <c r="CC7" s="38">
        <v>150</v>
      </c>
      <c r="CD7" s="38">
        <v>149.99</v>
      </c>
      <c r="CE7" s="38">
        <v>151.16</v>
      </c>
      <c r="CF7" s="38">
        <v>150</v>
      </c>
      <c r="CG7" s="38">
        <v>165.45</v>
      </c>
      <c r="CH7" s="38">
        <v>161.54</v>
      </c>
      <c r="CI7" s="38">
        <v>162.81</v>
      </c>
      <c r="CJ7" s="38">
        <v>163.19999999999999</v>
      </c>
      <c r="CK7" s="38">
        <v>159.78</v>
      </c>
      <c r="CL7" s="38">
        <v>136.15</v>
      </c>
      <c r="CM7" s="38">
        <v>54.56</v>
      </c>
      <c r="CN7" s="38">
        <v>54.81</v>
      </c>
      <c r="CO7" s="38">
        <v>54.67</v>
      </c>
      <c r="CP7" s="38">
        <v>53.56</v>
      </c>
      <c r="CQ7" s="38">
        <v>55.12</v>
      </c>
      <c r="CR7" s="38">
        <v>65.62</v>
      </c>
      <c r="CS7" s="38">
        <v>64.67</v>
      </c>
      <c r="CT7" s="38">
        <v>64.959999999999994</v>
      </c>
      <c r="CU7" s="38">
        <v>65.040000000000006</v>
      </c>
      <c r="CV7" s="38">
        <v>68.31</v>
      </c>
      <c r="CW7" s="38">
        <v>59.64</v>
      </c>
      <c r="CX7" s="38">
        <v>93.42</v>
      </c>
      <c r="CY7" s="38">
        <v>93.74</v>
      </c>
      <c r="CZ7" s="38">
        <v>94.25</v>
      </c>
      <c r="DA7" s="38">
        <v>95.6</v>
      </c>
      <c r="DB7" s="38">
        <v>95.96</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0.32</v>
      </c>
      <c r="EG7" s="38">
        <v>0.02</v>
      </c>
      <c r="EH7" s="38">
        <v>0.02</v>
      </c>
      <c r="EI7" s="38">
        <v>0.01</v>
      </c>
      <c r="EJ7" s="38">
        <v>0.27</v>
      </c>
      <c r="EK7" s="38">
        <v>0.17</v>
      </c>
      <c r="EL7" s="38">
        <v>0.13</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2021-02-03T03:02:16Z</cp:lastPrinted>
  <dcterms:created xsi:type="dcterms:W3CDTF">2020-12-04T02:44:05Z</dcterms:created>
  <dcterms:modified xsi:type="dcterms:W3CDTF">2021-02-20T02:05:59Z</dcterms:modified>
  <cp:category/>
</cp:coreProperties>
</file>