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6下水（農集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P10" i="4"/>
  <c r="I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<sst xmlns="http://schemas.openxmlformats.org/spreadsheetml/2006/main" count="253" uniqueCount="138">
  <si>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</si>
  <si>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</si>
  <si>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</si>
  <si>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</si>
  <si>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</si>
  <si>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</si>
  <si>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</si>
  <si>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</si>
  <si>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</si>
  <si>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</si>
  <si>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</si>
  <si>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</si>
  <si>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</si>
  <si>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</si>
  <si>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</si>
  <si>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</si>
  <si>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</si>
  <si>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</si>
  <si>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</si>
  <si>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</si>
  <si>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</si>
  <si>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</si>
  <si>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</si>
  <si>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</si>
  <si>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</si>
  <si>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</si>
  <si>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</si>
  <si>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</si>
  <si>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</si>
  <si>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</si>
  <si>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</si>
  <si>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</si>
  <si>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</si>
  <si>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</si>
  <si>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</si>
  <si>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</si>
  <si>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</si>
  <si>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</si>
  <si>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</si>
  <si>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</si>
  <si>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</si>
  <si>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</si>
  <si>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</si>
  <si>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</si>
  <si>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</si>
  <si>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</si>
  <si>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</si>
  <si>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</si>
  <si>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</si>
  <si>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</si>
  <si>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</si>
  <si>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</si>
  <si>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</si>
  <si>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</si>
  <si>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</si>
  <si>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</si>
  <si>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</si>
  <si>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</si>
  <si>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</si>
  <si>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</si>
  <si>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</si>
  <si>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</si>
  <si>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</si>
  <si>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</si>
  <si>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</si>
  <si>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</si>
  <si>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</si>
  <si>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</si>
  <si>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</si>
  <si>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</si>
  <si>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</si>
  <si>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</si>
  <si>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</si>
  <si>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</si>
  <si>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</si>
  <si>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</si>
  <si>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</si>
  <si>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</si>
  <si>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</si>
  <si>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</si>
  <si>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</si>
  <si>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</si>
  <si>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</si>
  <si>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</si>
  <si>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</si>
  <si>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</si>
  <si>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</si>
  <si>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</si>
  <si>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</si>
  <si>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</si>
  <si>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</si>
  <si>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</si>
  <si>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</si>
  <si>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</si>
  <si>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</si>
  <si>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</si>
  <si>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</si>
  <si>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</si>
  <si>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</si>
  <si>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</si>
  <si>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</si>
  <si>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</si>
  <si>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</si>
  <si>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</si>
  <si>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</si>
  <si>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</si>
  <si>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</si>
  <si>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</si>
  <si>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</si>
  <si>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真岡市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</si>
  <si>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</si>
  <si>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</si>
  <si>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</si>
  <si>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</si>
  <si>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</si>
  <si>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</si>
  <si>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</si>
  <si>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</si>
  <si>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</si>
  <si>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</si>
  <si>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</si>
  <si>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耐用年数を経過した管渠はなく、管渠の更新はしていない。　　　　　　　　　　　　　　　　　　　今後は老朽化による破損等の発生が見込まれるため、財源確保や長寿命化計画・投資計画策定の検討が必要である。</t>
    <rPh sb="0" eb="2">
      <t>タイヨウ</t>
    </rPh>
    <rPh sb="2" eb="4">
      <t>ネンスウ</t>
    </rPh>
    <rPh sb="5" eb="7">
      <t>ケイカ</t>
    </rPh>
    <rPh sb="9" eb="10">
      <t>クダ</t>
    </rPh>
    <rPh sb="10" eb="11">
      <t>キョ</t>
    </rPh>
    <rPh sb="15" eb="17">
      <t>カンキョ</t>
    </rPh>
    <rPh sb="18" eb="20">
      <t>コウシン</t>
    </rPh>
    <rPh sb="46" eb="48">
      <t>コンゴ</t>
    </rPh>
    <rPh sb="49" eb="52">
      <t>ロウキュウカ</t>
    </rPh>
    <rPh sb="55" eb="57">
      <t>ハソン</t>
    </rPh>
    <rPh sb="57" eb="58">
      <t>トウ</t>
    </rPh>
    <rPh sb="59" eb="61">
      <t>ハッセイ</t>
    </rPh>
    <rPh sb="62" eb="64">
      <t>ミコ</t>
    </rPh>
    <rPh sb="70" eb="72">
      <t>ザイゲン</t>
    </rPh>
    <rPh sb="72" eb="74">
      <t>カクホ</t>
    </rPh>
    <rPh sb="75" eb="76">
      <t>チョウ</t>
    </rPh>
    <rPh sb="76" eb="78">
      <t>ジュミョウ</t>
    </rPh>
    <rPh sb="78" eb="79">
      <t>カ</t>
    </rPh>
    <rPh sb="79" eb="81">
      <t>ケイカク</t>
    </rPh>
    <rPh sb="82" eb="84">
      <t>トウシ</t>
    </rPh>
    <rPh sb="84" eb="86">
      <t>ケイカク</t>
    </rPh>
    <rPh sb="86" eb="88">
      <t>サクテイ</t>
    </rPh>
    <rPh sb="89" eb="91">
      <t>ケントウ</t>
    </rPh>
    <rPh sb="92" eb="94">
      <t>ヒツヨウ</t>
    </rPh>
    <phoneticPr fontId="4"/>
  </si>
  <si>
    <t>平成21年3月に全ての整備事業が完了しているた</t>
  </si>
  <si>
    <t>め、新たな管渠整備費用は必要としないが、今後施</t>
  </si>
  <si>
    <t>設の老朽化による改修費用が見込まれる。また、現</t>
  </si>
  <si>
    <t>在は適正規模とみられるが、今後の人口減少や高齢</t>
  </si>
  <si>
    <t>化に備えた対策の検討が必要である。</t>
  </si>
  <si>
    <t>以上の状況をふまえ、今後の改修整備事業等の投資</t>
  </si>
  <si>
    <t>計画においては、企業債残高に極端な増加が生じな</t>
  </si>
  <si>
    <t>いよう考慮する必要がある。</t>
  </si>
  <si>
    <t>また、適正な使用料収入を確保するため接続率の向</t>
  </si>
  <si>
    <t>上を図り、併せて汚水処理費や維持管理費の削減が</t>
  </si>
  <si>
    <t>必要である。</t>
  </si>
  <si>
    <t>具体的な取組として、地方公営企業法に基づく企業</t>
  </si>
  <si>
    <t>会計への移行を進め、財源基盤の強化、経営の健全</t>
  </si>
  <si>
    <t>化を図る。</t>
  </si>
  <si>
    <t>①収益的収支比率　　　　　　　　　　　　　　　比率が100%超であるが、他会計繰入金の減少等に向けた経営改善の取組みが必要である。　　　　　　　　　④企業債残高対事業規模比率　　　　　　　　　　市内11ケ所の施設整備時の企業債残高が多いが、比率は年々減少している。　　　　　　　　　　　　　　　　　　　　　⑤経費回収率　　　　　　　　　　　　　　　　　類似団体平均値より低い水準となったが、料金収入の増加に向けての対策が必要である。　　　　　　⑥汚水処理原価　　　　　　　　　　　　　　　　類似団体平均値と同水準である。H27からの増加の要因は、施設の維持管理費、老朽化による修繕費用の増加などが考えられる。　　　　　　　　　　　　　　　　　　　⑦施設利用率　　　　　　　　　　　　　　　　　Ｈ27と同水準の利用率であるが、類似団体平均値より高い利用率となっている。　　　　　　　　　　⑧水洗化率　　　　　　　　　　　　　　　　　　類似団体平均値より高い水準であるが、100%に向けて普及促進をする必要がある。</t>
    <rPh sb="1" eb="4">
      <t>シュウエキテキ</t>
    </rPh>
    <rPh sb="4" eb="6">
      <t>シュウシ</t>
    </rPh>
    <rPh sb="6" eb="8">
      <t>ヒリツ</t>
    </rPh>
    <rPh sb="23" eb="25">
      <t>ヒリツ</t>
    </rPh>
    <rPh sb="30" eb="31">
      <t>コ</t>
    </rPh>
    <rPh sb="36" eb="37">
      <t>ホカ</t>
    </rPh>
    <rPh sb="38" eb="39">
      <t>ケイ</t>
    </rPh>
    <rPh sb="39" eb="41">
      <t>クリイレ</t>
    </rPh>
    <rPh sb="41" eb="42">
      <t>キン</t>
    </rPh>
    <rPh sb="43" eb="45">
      <t>ゲンショウ</t>
    </rPh>
    <rPh sb="45" eb="46">
      <t>トウ</t>
    </rPh>
    <rPh sb="47" eb="48">
      <t>ム</t>
    </rPh>
    <rPh sb="50" eb="52">
      <t>ケイエイ</t>
    </rPh>
    <rPh sb="52" eb="54">
      <t>カイゼン</t>
    </rPh>
    <rPh sb="55" eb="57">
      <t>トリク</t>
    </rPh>
    <rPh sb="59" eb="61">
      <t>ヒツヨウ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ジギョウ</t>
    </rPh>
    <rPh sb="83" eb="85">
      <t>キボ</t>
    </rPh>
    <rPh sb="85" eb="87">
      <t>ヒリツ</t>
    </rPh>
    <rPh sb="97" eb="98">
      <t>シ</t>
    </rPh>
    <rPh sb="98" eb="99">
      <t>ナイ</t>
    </rPh>
    <rPh sb="102" eb="103">
      <t>ショ</t>
    </rPh>
    <rPh sb="104" eb="106">
      <t>シセツ</t>
    </rPh>
    <rPh sb="106" eb="108">
      <t>セイビ</t>
    </rPh>
    <rPh sb="108" eb="109">
      <t>ジ</t>
    </rPh>
    <rPh sb="116" eb="117">
      <t>オオ</t>
    </rPh>
    <rPh sb="120" eb="122">
      <t>ヒリツ</t>
    </rPh>
    <rPh sb="123" eb="125">
      <t>ネンネン</t>
    </rPh>
    <rPh sb="125" eb="127">
      <t>ゲンショウ</t>
    </rPh>
    <rPh sb="154" eb="156">
      <t>ケイヒ</t>
    </rPh>
    <rPh sb="156" eb="158">
      <t>カイシュウ</t>
    </rPh>
    <rPh sb="158" eb="159">
      <t>リツ</t>
    </rPh>
    <rPh sb="176" eb="178">
      <t>ルイジ</t>
    </rPh>
    <rPh sb="178" eb="180">
      <t>ダンタイ</t>
    </rPh>
    <rPh sb="180" eb="183">
      <t>ヘイキンチ</t>
    </rPh>
    <rPh sb="185" eb="186">
      <t>ヒク</t>
    </rPh>
    <rPh sb="187" eb="189">
      <t>スイジュン</t>
    </rPh>
    <rPh sb="195" eb="197">
      <t>リョウキン</t>
    </rPh>
    <rPh sb="197" eb="199">
      <t>シュウニュウ</t>
    </rPh>
    <rPh sb="200" eb="202">
      <t>ゾウカ</t>
    </rPh>
    <rPh sb="203" eb="204">
      <t>ム</t>
    </rPh>
    <rPh sb="207" eb="209">
      <t>タイサク</t>
    </rPh>
    <rPh sb="210" eb="212">
      <t>ヒツヨウ</t>
    </rPh>
    <rPh sb="223" eb="225">
      <t>オスイ</t>
    </rPh>
    <rPh sb="225" eb="227">
      <t>ショリ</t>
    </rPh>
    <rPh sb="227" eb="229">
      <t>ゲンカ</t>
    </rPh>
    <rPh sb="245" eb="247">
      <t>ルイジ</t>
    </rPh>
    <rPh sb="247" eb="249">
      <t>ダンタイ</t>
    </rPh>
    <rPh sb="249" eb="252">
      <t>ヘイキンチ</t>
    </rPh>
    <rPh sb="253" eb="254">
      <t>ドウ</t>
    </rPh>
    <rPh sb="254" eb="256">
      <t>スイジュン</t>
    </rPh>
    <rPh sb="266" eb="268">
      <t>ゾウカ</t>
    </rPh>
    <rPh sb="269" eb="271">
      <t>ヨウイン</t>
    </rPh>
    <rPh sb="273" eb="275">
      <t>シセツ</t>
    </rPh>
    <rPh sb="276" eb="278">
      <t>イジ</t>
    </rPh>
    <rPh sb="278" eb="281">
      <t>カンリヒ</t>
    </rPh>
    <rPh sb="282" eb="285">
      <t>ロウキュウカ</t>
    </rPh>
    <rPh sb="288" eb="290">
      <t>シュウゼン</t>
    </rPh>
    <rPh sb="290" eb="292">
      <t>ヒヨウ</t>
    </rPh>
    <rPh sb="293" eb="295">
      <t>ゾウカ</t>
    </rPh>
    <rPh sb="298" eb="299">
      <t>カンガ</t>
    </rPh>
    <rPh sb="324" eb="326">
      <t>シセツ</t>
    </rPh>
    <rPh sb="326" eb="328">
      <t>リヨウ</t>
    </rPh>
    <rPh sb="328" eb="329">
      <t>リツ</t>
    </rPh>
    <rPh sb="350" eb="351">
      <t>ドウ</t>
    </rPh>
    <rPh sb="351" eb="353">
      <t>スイジュン</t>
    </rPh>
    <rPh sb="354" eb="357">
      <t>リヨウリツ</t>
    </rPh>
    <rPh sb="371" eb="372">
      <t>タカ</t>
    </rPh>
    <rPh sb="373" eb="376">
      <t>リヨウリツ</t>
    </rPh>
    <rPh sb="394" eb="397">
      <t>スイセンカ</t>
    </rPh>
    <rPh sb="397" eb="398">
      <t>リツ</t>
    </rPh>
    <rPh sb="425" eb="426">
      <t>タカ</t>
    </rPh>
    <rPh sb="427" eb="429">
      <t>スイジュン</t>
    </rPh>
    <rPh sb="439" eb="440">
      <t>ム</t>
    </rPh>
    <rPh sb="442" eb="444">
      <t>フキュウ</t>
    </rPh>
    <rPh sb="444" eb="446">
      <t>ソクシン</t>
    </rPh>
    <rPh sb="449" eb="451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</si>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</sst>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5" fillId="0" borderId="6" xfId="1" applyFont="1" applyBorder="1" applyAlignment="1" applyProtection="1">
      <alignment horizontal="left" vertical="top"/>
      <protection locked="0"/>
    </xf>
    <xf numFmtId="0" fontId="5" fillId="0" borderId="0" xfId="1" applyFont="1" applyBorder="1" applyAlignment="1" applyProtection="1">
      <alignment horizontal="left" vertical="top"/>
      <protection locked="0"/>
    </xf>
    <xf numFmtId="0" fontId="5" fillId="0" borderId="7" xfId="1" applyFont="1" applyBorder="1" applyAlignment="1" applyProtection="1">
      <alignment horizontal="left" vertical="top"/>
      <protection locked="0"/>
    </xf>
    <xf numFmtId="0" fontId="5" fillId="0" borderId="8" xfId="1" applyFont="1" applyBorder="1" applyAlignment="1" applyProtection="1">
      <alignment horizontal="left" vertical="top"/>
      <protection locked="0"/>
    </xf>
    <xf numFmtId="0" fontId="5" fillId="0" borderId="1" xfId="1" applyFont="1" applyBorder="1" applyAlignment="1" applyProtection="1">
      <alignment horizontal="left" vertical="top"/>
      <protection locked="0"/>
    </xf>
    <xf numFmtId="0" fontId="5" fillId="0" borderId="9" xfId="1" applyFont="1" applyBorder="1" applyAlignment="1" applyProtection="1">
      <alignment horizontal="left" vertical="top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36960"/>
        <c:axId val="1751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36960"/>
        <c:axId val="175199008"/>
      </c:lineChart>
      <c:dateAx>
        <c:axId val="1752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99008"/>
        <c:crosses val="autoZero"/>
        <c:auto val="1"/>
        <c:lblOffset val="100"/>
        <c:baseTimeUnit val="years"/>
      </c:dateAx>
      <c:valAx>
        <c:axId val="1751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3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79.97</c:v>
                </c:pt>
                <c:pt idx="1">
                  <c:v>85.61</c:v>
                </c:pt>
                <c:pt idx="2">
                  <c:v>92.99</c:v>
                </c:pt>
                <c:pt idx="3">
                  <c:v>79.94</c:v>
                </c:pt>
                <c:pt idx="4">
                  <c:v>81.05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79992"/>
        <c:axId val="17598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79992"/>
        <c:axId val="175980384"/>
      </c:lineChart>
      <c:dateAx>
        <c:axId val="175979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80384"/>
        <c:crosses val="autoZero"/>
        <c:auto val="1"/>
        <c:lblOffset val="100"/>
        <c:baseTimeUnit val="years"/>
      </c:dateAx>
      <c:valAx>
        <c:axId val="17598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79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88.08</c:v>
                </c:pt>
                <c:pt idx="1">
                  <c:v>88.64</c:v>
                </c:pt>
                <c:pt idx="2">
                  <c:v>89.22</c:v>
                </c:pt>
                <c:pt idx="3">
                  <c:v>90.34</c:v>
                </c:pt>
                <c:pt idx="4">
                  <c:v>91.09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81560"/>
        <c:axId val="1759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1560"/>
        <c:axId val="175981952"/>
      </c:lineChart>
      <c:dateAx>
        <c:axId val="175981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81952"/>
        <c:crosses val="autoZero"/>
        <c:auto val="1"/>
        <c:lblOffset val="100"/>
        <c:baseTimeUnit val="years"/>
      </c:dateAx>
      <c:valAx>
        <c:axId val="1759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81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96.06</c:v>
                </c:pt>
                <c:pt idx="1">
                  <c:v>74.84</c:v>
                </c:pt>
                <c:pt idx="2">
                  <c:v>93.89</c:v>
                </c:pt>
                <c:pt idx="3">
                  <c:v>97.45</c:v>
                </c:pt>
                <c:pt idx="4">
                  <c:v>104.48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54112"/>
        <c:axId val="17557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54112"/>
        <c:axId val="175575216"/>
      </c:lineChart>
      <c:dateAx>
        <c:axId val="1755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75216"/>
        <c:crosses val="autoZero"/>
        <c:auto val="1"/>
        <c:lblOffset val="100"/>
        <c:baseTimeUnit val="years"/>
      </c:dateAx>
      <c:valAx>
        <c:axId val="17557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95704"/>
        <c:axId val="17559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95704"/>
        <c:axId val="175596088"/>
      </c:lineChart>
      <c:dateAx>
        <c:axId val="175595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96088"/>
        <c:crosses val="autoZero"/>
        <c:auto val="1"/>
        <c:lblOffset val="100"/>
        <c:baseTimeUnit val="years"/>
      </c:dateAx>
      <c:valAx>
        <c:axId val="17559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95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68440"/>
        <c:axId val="17281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68440"/>
        <c:axId val="172814104"/>
      </c:lineChart>
      <c:dateAx>
        <c:axId val="17566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14104"/>
        <c:crosses val="autoZero"/>
        <c:auto val="1"/>
        <c:lblOffset val="100"/>
        <c:baseTimeUnit val="years"/>
      </c:dateAx>
      <c:valAx>
        <c:axId val="17281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668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17632"/>
        <c:axId val="17281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17632"/>
        <c:axId val="172818024"/>
      </c:lineChart>
      <c:dateAx>
        <c:axId val="17281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18024"/>
        <c:crosses val="autoZero"/>
        <c:auto val="1"/>
        <c:lblOffset val="100"/>
        <c:baseTimeUnit val="years"/>
      </c:dateAx>
      <c:valAx>
        <c:axId val="17281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1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17240"/>
        <c:axId val="17281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17240"/>
        <c:axId val="172816848"/>
      </c:lineChart>
      <c:dateAx>
        <c:axId val="17281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16848"/>
        <c:crosses val="autoZero"/>
        <c:auto val="1"/>
        <c:lblOffset val="100"/>
        <c:baseTimeUnit val="years"/>
      </c:dateAx>
      <c:valAx>
        <c:axId val="17281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17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2084.31</c:v>
                </c:pt>
                <c:pt idx="1">
                  <c:v>1967.2</c:v>
                </c:pt>
                <c:pt idx="2">
                  <c:v>1816.54</c:v>
                </c:pt>
                <c:pt idx="3">
                  <c:v>1688.61</c:v>
                </c:pt>
                <c:pt idx="4">
                  <c:v>1609.84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19200"/>
        <c:axId val="17578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19200"/>
        <c:axId val="175786744"/>
      </c:lineChart>
      <c:dateAx>
        <c:axId val="17281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86744"/>
        <c:crosses val="autoZero"/>
        <c:auto val="1"/>
        <c:lblOffset val="100"/>
        <c:baseTimeUnit val="years"/>
      </c:dateAx>
      <c:valAx>
        <c:axId val="17578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1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85.7</c:v>
                </c:pt>
                <c:pt idx="1">
                  <c:v>79.14</c:v>
                </c:pt>
                <c:pt idx="2">
                  <c:v>71.209999999999994</c:v>
                </c:pt>
                <c:pt idx="3">
                  <c:v>67.56</c:v>
                </c:pt>
                <c:pt idx="4">
                  <c:v>50.81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87920"/>
        <c:axId val="17578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87920"/>
        <c:axId val="175788312"/>
      </c:lineChart>
      <c:dateAx>
        <c:axId val="17578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88312"/>
        <c:crosses val="autoZero"/>
        <c:auto val="1"/>
        <c:lblOffset val="100"/>
        <c:baseTimeUnit val="years"/>
      </c:dateAx>
      <c:valAx>
        <c:axId val="17578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8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157.16999999999999</c:v>
                </c:pt>
                <c:pt idx="1">
                  <c:v>168.43</c:v>
                </c:pt>
                <c:pt idx="2">
                  <c:v>190.54</c:v>
                </c:pt>
                <c:pt idx="3">
                  <c:v>202.51</c:v>
                </c:pt>
                <c:pt idx="4">
                  <c:v>274.27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89488"/>
        <c:axId val="17578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89488"/>
        <c:axId val="175789880"/>
      </c:lineChart>
      <c:dateAx>
        <c:axId val="17578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89880"/>
        <c:crosses val="autoZero"/>
        <c:auto val="1"/>
        <c:lblOffset val="100"/>
        <c:baseTimeUnit val="years"/>
      </c:dateAx>
      <c:valAx>
        <c:axId val="17578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8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</row>
    <row r="3" spans="1:78" ht="9.75" customHeight="1" x14ac:dyDescent="0.15">
      <c r="A3" s="2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</row>
    <row r="4" spans="1:78" ht="9.75" customHeight="1" x14ac:dyDescent="0.15">
      <c r="A4" s="2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9" t="str">
        <f>データ!H6</f>
        <v>栃木県　真岡市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4" t="str">
        <f>データ!I6</f>
        <v>法非適用</v>
      </c>
      <c r="C8" s="54"/>
      <c r="D8" s="54"/>
      <c r="E8" s="54"/>
      <c r="F8" s="54"/>
      <c r="G8" s="54"/>
      <c r="H8" s="54"/>
      <c r="I8" s="54" t="str">
        <f>データ!J6</f>
        <v>下水道事業</v>
      </c>
      <c r="J8" s="54"/>
      <c r="K8" s="54"/>
      <c r="L8" s="54"/>
      <c r="M8" s="54"/>
      <c r="N8" s="54"/>
      <c r="O8" s="54"/>
      <c r="P8" s="54" t="str">
        <f>データ!K6</f>
        <v>農業集落排水</v>
      </c>
      <c r="Q8" s="54"/>
      <c r="R8" s="54"/>
      <c r="S8" s="54"/>
      <c r="T8" s="54"/>
      <c r="U8" s="54"/>
      <c r="V8" s="54"/>
      <c r="W8" s="54" t="str">
        <f>データ!L6</f>
        <v>F2</v>
      </c>
      <c r="X8" s="54"/>
      <c r="Y8" s="54"/>
      <c r="Z8" s="54"/>
      <c r="AA8" s="54"/>
      <c r="AB8" s="54"/>
      <c r="AC8" s="54"/>
      <c r="AD8" s="55" t="s">
        <v>137</v>
      </c>
      <c r="AE8" s="55"/>
      <c r="AF8" s="55"/>
      <c r="AG8" s="55"/>
      <c r="AH8" s="55"/>
      <c r="AI8" s="55"/>
      <c r="AJ8" s="55"/>
      <c r="AK8" s="4"/>
      <c r="AL8" s="56">
        <f>データ!S6</f>
        <v>81057</v>
      </c>
      <c r="AM8" s="56"/>
      <c r="AN8" s="56"/>
      <c r="AO8" s="56"/>
      <c r="AP8" s="56"/>
      <c r="AQ8" s="56"/>
      <c r="AR8" s="56"/>
      <c r="AS8" s="56"/>
      <c r="AT8" s="51">
        <f>データ!T6</f>
        <v>167.34</v>
      </c>
      <c r="AU8" s="51"/>
      <c r="AV8" s="51"/>
      <c r="AW8" s="51"/>
      <c r="AX8" s="51"/>
      <c r="AY8" s="51"/>
      <c r="AZ8" s="51"/>
      <c r="BA8" s="51"/>
      <c r="BB8" s="51">
        <f>データ!U6</f>
        <v>484.39</v>
      </c>
      <c r="BC8" s="51"/>
      <c r="BD8" s="51"/>
      <c r="BE8" s="51"/>
      <c r="BF8" s="51"/>
      <c r="BG8" s="51"/>
      <c r="BH8" s="51"/>
      <c r="BI8" s="51"/>
      <c r="BJ8" s="4"/>
      <c r="BK8" s="4"/>
      <c r="BL8" s="52" t="s">
        <v>10</v>
      </c>
      <c r="BM8" s="53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4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4"/>
      <c r="BK9" s="4"/>
      <c r="BL9" s="57" t="s">
        <v>20</v>
      </c>
      <c r="BM9" s="58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データ!N6</f>
        <v>-</v>
      </c>
      <c r="C10" s="51"/>
      <c r="D10" s="51"/>
      <c r="E10" s="51"/>
      <c r="F10" s="51"/>
      <c r="G10" s="51"/>
      <c r="H10" s="51"/>
      <c r="I10" s="51" t="str">
        <f>データ!O6</f>
        <v>該当数値なし</v>
      </c>
      <c r="J10" s="51"/>
      <c r="K10" s="51"/>
      <c r="L10" s="51"/>
      <c r="M10" s="51"/>
      <c r="N10" s="51"/>
      <c r="O10" s="51"/>
      <c r="P10" s="51">
        <f>データ!P6</f>
        <v>10.19</v>
      </c>
      <c r="Q10" s="51"/>
      <c r="R10" s="51"/>
      <c r="S10" s="51"/>
      <c r="T10" s="51"/>
      <c r="U10" s="51"/>
      <c r="V10" s="51"/>
      <c r="W10" s="51">
        <f>データ!Q6</f>
        <v>73.66</v>
      </c>
      <c r="X10" s="51"/>
      <c r="Y10" s="51"/>
      <c r="Z10" s="51"/>
      <c r="AA10" s="51"/>
      <c r="AB10" s="51"/>
      <c r="AC10" s="51"/>
      <c r="AD10" s="56">
        <f>データ!R6</f>
        <v>2700</v>
      </c>
      <c r="AE10" s="56"/>
      <c r="AF10" s="56"/>
      <c r="AG10" s="56"/>
      <c r="AH10" s="56"/>
      <c r="AI10" s="56"/>
      <c r="AJ10" s="56"/>
      <c r="AK10" s="2"/>
      <c r="AL10" s="56">
        <f>データ!V6</f>
        <v>8247</v>
      </c>
      <c r="AM10" s="56"/>
      <c r="AN10" s="56"/>
      <c r="AO10" s="56"/>
      <c r="AP10" s="56"/>
      <c r="AQ10" s="56"/>
      <c r="AR10" s="56"/>
      <c r="AS10" s="56"/>
      <c r="AT10" s="51">
        <f>データ!W6</f>
        <v>5.35</v>
      </c>
      <c r="AU10" s="51"/>
      <c r="AV10" s="51"/>
      <c r="AW10" s="51"/>
      <c r="AX10" s="51"/>
      <c r="AY10" s="51"/>
      <c r="AZ10" s="51"/>
      <c r="BA10" s="51"/>
      <c r="BB10" s="51">
        <f>データ!X6</f>
        <v>1541.5</v>
      </c>
      <c r="BC10" s="51"/>
      <c r="BD10" s="51"/>
      <c r="BE10" s="51"/>
      <c r="BF10" s="51"/>
      <c r="BG10" s="51"/>
      <c r="BH10" s="51"/>
      <c r="BI10" s="51"/>
      <c r="BJ10" s="2"/>
      <c r="BK10" s="2"/>
      <c r="BL10" s="59" t="s">
        <v>22</v>
      </c>
      <c r="BM10" s="6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15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69" t="s">
        <v>26</v>
      </c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1"/>
    </row>
    <row r="15" spans="1:78" ht="13.5" customHeight="1" x14ac:dyDescent="0.15">
      <c r="A15" s="2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8"/>
      <c r="BK15" s="2"/>
      <c r="BL15" s="72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5" t="s">
        <v>136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7"/>
      <c r="C34" s="81" t="s">
        <v>27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0"/>
      <c r="R34" s="81" t="s">
        <v>28</v>
      </c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20"/>
      <c r="AG34" s="81" t="s">
        <v>29</v>
      </c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20"/>
      <c r="AV34" s="81" t="s">
        <v>30</v>
      </c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19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7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20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20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20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19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9" t="s">
        <v>31</v>
      </c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1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72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4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5" t="s">
        <v>121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7"/>
      <c r="C56" s="81" t="s">
        <v>32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20"/>
      <c r="R56" s="81" t="s">
        <v>33</v>
      </c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20"/>
      <c r="AG56" s="81" t="s">
        <v>34</v>
      </c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20"/>
      <c r="AV56" s="81" t="s">
        <v>35</v>
      </c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19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7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20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20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20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19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66" t="s">
        <v>36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8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8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9" t="s">
        <v>37</v>
      </c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1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72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4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2" t="s">
        <v>122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2" t="s">
        <v>123</v>
      </c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2" t="s">
        <v>124</v>
      </c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2" t="s">
        <v>125</v>
      </c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2" t="s">
        <v>126</v>
      </c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2" t="s">
        <v>127</v>
      </c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2" t="s">
        <v>128</v>
      </c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2" t="s">
        <v>129</v>
      </c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2" t="s">
        <v>130</v>
      </c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2" t="s">
        <v>131</v>
      </c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2" t="s">
        <v>132</v>
      </c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2" t="s">
        <v>133</v>
      </c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2" t="s">
        <v>134</v>
      </c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7"/>
      <c r="C79" s="81" t="s">
        <v>38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20"/>
      <c r="V79" s="20"/>
      <c r="W79" s="81" t="s">
        <v>39</v>
      </c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20"/>
      <c r="AP79" s="20"/>
      <c r="AQ79" s="81" t="s">
        <v>40</v>
      </c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18"/>
      <c r="BJ79" s="19"/>
      <c r="BK79" s="2"/>
      <c r="BL79" s="42" t="s">
        <v>135</v>
      </c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7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20"/>
      <c r="V80" s="20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20"/>
      <c r="AP80" s="20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18"/>
      <c r="BJ80" s="19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6">
    <mergeCell ref="BL64:BZ65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92096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真岡市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10.19</v>
      </c>
      <c r="Q6" s="34">
        <f t="shared" si="3"/>
        <v>73.66</v>
      </c>
      <c r="R6" s="34">
        <f t="shared" si="3"/>
        <v>2700</v>
      </c>
      <c r="S6" s="34">
        <f t="shared" si="3"/>
        <v>81057</v>
      </c>
      <c r="T6" s="34">
        <f t="shared" si="3"/>
        <v>167.34</v>
      </c>
      <c r="U6" s="34">
        <f t="shared" si="3"/>
        <v>484.39</v>
      </c>
      <c r="V6" s="34">
        <f t="shared" si="3"/>
        <v>8247</v>
      </c>
      <c r="W6" s="34">
        <f t="shared" si="3"/>
        <v>5.35</v>
      </c>
      <c r="X6" s="34">
        <f t="shared" si="3"/>
        <v>1541.5</v>
      </c>
      <c r="Y6" s="35">
        <f>IF(Y7="",NA(),Y7)</f>
        <v>96.06</v>
      </c>
      <c r="Z6" s="35">
        <f t="shared" ref="Z6:AH6" si="4">IF(Z7="",NA(),Z7)</f>
        <v>74.84</v>
      </c>
      <c r="AA6" s="35">
        <f t="shared" si="4"/>
        <v>93.89</v>
      </c>
      <c r="AB6" s="35">
        <f t="shared" si="4"/>
        <v>97.45</v>
      </c>
      <c r="AC6" s="35">
        <f t="shared" si="4"/>
        <v>104.48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2084.31</v>
      </c>
      <c r="BG6" s="35">
        <f t="shared" ref="BG6:BO6" si="7">IF(BG7="",NA(),BG7)</f>
        <v>1967.2</v>
      </c>
      <c r="BH6" s="35">
        <f t="shared" si="7"/>
        <v>1816.54</v>
      </c>
      <c r="BI6" s="35">
        <f t="shared" si="7"/>
        <v>1688.61</v>
      </c>
      <c r="BJ6" s="35">
        <f t="shared" si="7"/>
        <v>1609.84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85.7</v>
      </c>
      <c r="BR6" s="35">
        <f t="shared" ref="BR6:BZ6" si="8">IF(BR7="",NA(),BR7)</f>
        <v>79.14</v>
      </c>
      <c r="BS6" s="35">
        <f t="shared" si="8"/>
        <v>71.209999999999994</v>
      </c>
      <c r="BT6" s="35">
        <f t="shared" si="8"/>
        <v>67.56</v>
      </c>
      <c r="BU6" s="35">
        <f t="shared" si="8"/>
        <v>50.81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157.16999999999999</v>
      </c>
      <c r="CC6" s="35">
        <f t="shared" ref="CC6:CK6" si="9">IF(CC7="",NA(),CC7)</f>
        <v>168.43</v>
      </c>
      <c r="CD6" s="35">
        <f t="shared" si="9"/>
        <v>190.54</v>
      </c>
      <c r="CE6" s="35">
        <f t="shared" si="9"/>
        <v>202.51</v>
      </c>
      <c r="CF6" s="35">
        <f t="shared" si="9"/>
        <v>274.27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79.97</v>
      </c>
      <c r="CN6" s="35">
        <f t="shared" ref="CN6:CV6" si="10">IF(CN7="",NA(),CN7)</f>
        <v>85.61</v>
      </c>
      <c r="CO6" s="35">
        <f t="shared" si="10"/>
        <v>92.99</v>
      </c>
      <c r="CP6" s="35">
        <f t="shared" si="10"/>
        <v>79.94</v>
      </c>
      <c r="CQ6" s="35">
        <f t="shared" si="10"/>
        <v>81.05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88.08</v>
      </c>
      <c r="CY6" s="35">
        <f t="shared" ref="CY6:DG6" si="11">IF(CY7="",NA(),CY7)</f>
        <v>88.64</v>
      </c>
      <c r="CZ6" s="35">
        <f t="shared" si="11"/>
        <v>89.22</v>
      </c>
      <c r="DA6" s="35">
        <f t="shared" si="11"/>
        <v>90.34</v>
      </c>
      <c r="DB6" s="35">
        <f t="shared" si="11"/>
        <v>91.09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92096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10.19</v>
      </c>
      <c r="Q7" s="38">
        <v>73.66</v>
      </c>
      <c r="R7" s="38">
        <v>2700</v>
      </c>
      <c r="S7" s="38">
        <v>81057</v>
      </c>
      <c r="T7" s="38">
        <v>167.34</v>
      </c>
      <c r="U7" s="38">
        <v>484.39</v>
      </c>
      <c r="V7" s="38">
        <v>8247</v>
      </c>
      <c r="W7" s="38">
        <v>5.35</v>
      </c>
      <c r="X7" s="38">
        <v>1541.5</v>
      </c>
      <c r="Y7" s="38">
        <v>96.06</v>
      </c>
      <c r="Z7" s="38">
        <v>74.84</v>
      </c>
      <c r="AA7" s="38">
        <v>93.89</v>
      </c>
      <c r="AB7" s="38">
        <v>97.45</v>
      </c>
      <c r="AC7" s="38">
        <v>104.48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2084.31</v>
      </c>
      <c r="BG7" s="38">
        <v>1967.2</v>
      </c>
      <c r="BH7" s="38">
        <v>1816.54</v>
      </c>
      <c r="BI7" s="38">
        <v>1688.61</v>
      </c>
      <c r="BJ7" s="38">
        <v>1609.84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85.7</v>
      </c>
      <c r="BR7" s="38">
        <v>79.14</v>
      </c>
      <c r="BS7" s="38">
        <v>71.209999999999994</v>
      </c>
      <c r="BT7" s="38">
        <v>67.56</v>
      </c>
      <c r="BU7" s="38">
        <v>50.81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157.16999999999999</v>
      </c>
      <c r="CC7" s="38">
        <v>168.43</v>
      </c>
      <c r="CD7" s="38">
        <v>190.54</v>
      </c>
      <c r="CE7" s="38">
        <v>202.51</v>
      </c>
      <c r="CF7" s="38">
        <v>274.27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79.97</v>
      </c>
      <c r="CN7" s="38">
        <v>85.61</v>
      </c>
      <c r="CO7" s="38">
        <v>92.99</v>
      </c>
      <c r="CP7" s="38">
        <v>79.94</v>
      </c>
      <c r="CQ7" s="38">
        <v>81.05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88.08</v>
      </c>
      <c r="CY7" s="38">
        <v>88.64</v>
      </c>
      <c r="CZ7" s="38">
        <v>89.22</v>
      </c>
      <c r="DA7" s="38">
        <v>90.34</v>
      </c>
      <c r="DB7" s="38">
        <v>91.09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2018-01-30T06:11:07Z</cp:lastPrinted>
  <dcterms:created xsi:type="dcterms:W3CDTF">2017-12-25T02:26:39Z</dcterms:created>
  <dcterms:modified xsi:type="dcterms:W3CDTF">2018-02-19T02:49:05Z</dcterms:modified>
  <cp:category/>
</cp:coreProperties>
</file>