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<sst xmlns="http://schemas.openxmlformats.org/spreadsheetml/2006/main" count="217" uniqueCount="107">
  <si>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</si>
  <si>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</si>
  <si>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</si>
  <si>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</si>
  <si>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</si>
  <si>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</si>
  <si>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</si>
  <si>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</si>
  <si>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</si>
  <si>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</si>
  <si>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</si>
  <si>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</si>
  <si>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</si>
  <si>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</si>
  <si>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</si>
  <si>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</si>
  <si>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</si>
  <si>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</si>
  <si>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</si>
  <si>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</si>
  <si>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</si>
  <si>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</si>
  <si>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</si>
  <si>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</si>
  <si>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</si>
  <si>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</si>
  <si>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</si>
  <si>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</si>
  <si>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</si>
  <si>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</si>
  <si>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</si>
  <si>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</si>
  <si>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</si>
  <si>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</si>
  <si>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</si>
  <si>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</si>
  <si>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</si>
  <si>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</si>
  <si>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</si>
  <si>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</si>
  <si>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</si>
  <si>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</si>
  <si>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</si>
  <si>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</si>
  <si>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</si>
  <si>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</si>
  <si>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</si>
  <si>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</si>
  <si>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</si>
  <si>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</si>
  <si>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</si>
  <si>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</si>
  <si>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</si>
  <si>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</si>
  <si>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</si>
  <si>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</si>
  <si>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</si>
  <si>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</si>
  <si>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</si>
  <si>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</si>
  <si>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</si>
  <si>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</si>
  <si>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</si>
  <si>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</si>
  <si>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</si>
  <si>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</si>
  <si>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</si>
  <si>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</si>
  <si>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</si>
  <si>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</si>
  <si>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</si>
  <si>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</si>
  <si>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</si>
  <si>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</si>
  <si>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</si>
  <si>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</si>
  <si>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</si>
  <si>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</si>
  <si>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</si>
  <si>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</si>
  <si>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</si>
  <si>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</si>
  <si>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</si>
  <si>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</si>
  <si>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</si>
  <si>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</si>
  <si>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</si>
  <si>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</si>
  <si>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</si>
  <si>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</si>
  <si>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</si>
  <si>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</si>
  <si>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</si>
  <si>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真岡市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</si>
  <si>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</si>
  <si>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</si>
  <si>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</si>
  <si>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</si>
  <si>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</si>
  <si>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</si>
  <si>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</si>
  <si>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</si>
  <si>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</si>
  <si>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</si>
  <si>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有形固定資産減価償却率は、平均ほぼ等しく、他団体と同様上昇傾向にあるが、管路経年化率が低いことから、相対的に管路以外の設備の老朽化が進行していると考えられる。
　全体としては、平成４６年度以降に法定耐用年数を超える資産が増大していくため、効率的な更新を実施していくことが求められる。</t>
    <rPh sb="1" eb="3">
      <t>ユウケイ</t>
    </rPh>
    <rPh sb="3" eb="5">
      <t>コテイ</t>
    </rPh>
    <rPh sb="5" eb="7">
      <t>シサン</t>
    </rPh>
    <rPh sb="7" eb="9">
      <t>ゲンカ</t>
    </rPh>
    <rPh sb="9" eb="11">
      <t>ショウキャク</t>
    </rPh>
    <rPh sb="11" eb="12">
      <t>リツ</t>
    </rPh>
    <rPh sb="14" eb="16">
      <t>ヘイキン</t>
    </rPh>
    <rPh sb="18" eb="19">
      <t>ヒト</t>
    </rPh>
    <rPh sb="22" eb="23">
      <t>タ</t>
    </rPh>
    <rPh sb="23" eb="25">
      <t>ダンタイ</t>
    </rPh>
    <rPh sb="26" eb="28">
      <t>ドウヨウ</t>
    </rPh>
    <rPh sb="28" eb="30">
      <t>ジョウショウ</t>
    </rPh>
    <rPh sb="30" eb="32">
      <t>ケイコウ</t>
    </rPh>
    <rPh sb="37" eb="39">
      <t>カンロ</t>
    </rPh>
    <rPh sb="39" eb="42">
      <t>ケイネンカ</t>
    </rPh>
    <rPh sb="42" eb="43">
      <t>リツ</t>
    </rPh>
    <rPh sb="44" eb="45">
      <t>ヒク</t>
    </rPh>
    <rPh sb="51" eb="54">
      <t>ソウタイテキ</t>
    </rPh>
    <rPh sb="55" eb="57">
      <t>カンロ</t>
    </rPh>
    <rPh sb="57" eb="59">
      <t>イガイ</t>
    </rPh>
    <rPh sb="60" eb="62">
      <t>セツビ</t>
    </rPh>
    <rPh sb="63" eb="66">
      <t>ロウキュウカ</t>
    </rPh>
    <rPh sb="67" eb="69">
      <t>シンコウ</t>
    </rPh>
    <rPh sb="74" eb="75">
      <t>カンガ</t>
    </rPh>
    <rPh sb="82" eb="84">
      <t>ゼンタイ</t>
    </rPh>
    <rPh sb="89" eb="91">
      <t>ヘイセイ</t>
    </rPh>
    <rPh sb="93" eb="95">
      <t>ネンド</t>
    </rPh>
    <rPh sb="95" eb="97">
      <t>イコウ</t>
    </rPh>
    <rPh sb="98" eb="100">
      <t>ホウテイ</t>
    </rPh>
    <rPh sb="100" eb="102">
      <t>タイヨウ</t>
    </rPh>
    <rPh sb="102" eb="104">
      <t>ネンスウ</t>
    </rPh>
    <rPh sb="105" eb="106">
      <t>コ</t>
    </rPh>
    <rPh sb="108" eb="110">
      <t>シサン</t>
    </rPh>
    <rPh sb="111" eb="113">
      <t>ゾウダイ</t>
    </rPh>
    <rPh sb="120" eb="123">
      <t>コウリツテキ</t>
    </rPh>
    <rPh sb="124" eb="126">
      <t>コウシン</t>
    </rPh>
    <rPh sb="127" eb="129">
      <t>ジッシ</t>
    </rPh>
    <rPh sb="136" eb="137">
      <t>モト</t>
    </rPh>
    <phoneticPr fontId="4"/>
  </si>
  <si>
    <t>　現状では収支が均衡しているが、今後、人口減少による給水収益の落ち込みや老朽化の進行などにより、経営は更に厳しくなることが予想される。
　限られた財源の中で持続可能な経営を確立するため、アセットマネジメントを活用した計画的な施設更新と耐震化を進めるとともに適正な料金水準を検討していく必要がある。</t>
    <rPh sb="1" eb="3">
      <t>ゲンジョウ</t>
    </rPh>
    <rPh sb="5" eb="7">
      <t>シュウシ</t>
    </rPh>
    <rPh sb="8" eb="10">
      <t>キンコウ</t>
    </rPh>
    <rPh sb="16" eb="18">
      <t>コンゴ</t>
    </rPh>
    <rPh sb="19" eb="21">
      <t>ジンコウ</t>
    </rPh>
    <rPh sb="21" eb="23">
      <t>ゲンショウ</t>
    </rPh>
    <rPh sb="26" eb="28">
      <t>キュウスイ</t>
    </rPh>
    <rPh sb="28" eb="30">
      <t>シュウエキ</t>
    </rPh>
    <rPh sb="31" eb="32">
      <t>オ</t>
    </rPh>
    <rPh sb="33" eb="34">
      <t>コ</t>
    </rPh>
    <rPh sb="36" eb="39">
      <t>ロウキュウカ</t>
    </rPh>
    <rPh sb="40" eb="41">
      <t>シン</t>
    </rPh>
    <rPh sb="41" eb="42">
      <t>コウ</t>
    </rPh>
    <rPh sb="48" eb="50">
      <t>ケイエイ</t>
    </rPh>
    <rPh sb="51" eb="52">
      <t>サラ</t>
    </rPh>
    <rPh sb="53" eb="54">
      <t>キビ</t>
    </rPh>
    <rPh sb="61" eb="63">
      <t>ヨソウ</t>
    </rPh>
    <rPh sb="69" eb="70">
      <t>カギ</t>
    </rPh>
    <rPh sb="73" eb="75">
      <t>ザイゲン</t>
    </rPh>
    <rPh sb="76" eb="77">
      <t>ナカ</t>
    </rPh>
    <rPh sb="78" eb="80">
      <t>ジゾク</t>
    </rPh>
    <rPh sb="80" eb="82">
      <t>カノウ</t>
    </rPh>
    <rPh sb="83" eb="85">
      <t>ケイエイ</t>
    </rPh>
    <rPh sb="86" eb="88">
      <t>カクリツ</t>
    </rPh>
    <rPh sb="104" eb="106">
      <t>カツヨウ</t>
    </rPh>
    <rPh sb="108" eb="111">
      <t>ケイカクテキ</t>
    </rPh>
    <rPh sb="112" eb="114">
      <t>シセツ</t>
    </rPh>
    <rPh sb="114" eb="116">
      <t>コウシン</t>
    </rPh>
    <rPh sb="117" eb="120">
      <t>タイシンカ</t>
    </rPh>
    <rPh sb="121" eb="122">
      <t>スス</t>
    </rPh>
    <rPh sb="128" eb="130">
      <t>テキセイ</t>
    </rPh>
    <rPh sb="131" eb="133">
      <t>リョウキン</t>
    </rPh>
    <rPh sb="133" eb="135">
      <t>スイジュン</t>
    </rPh>
    <rPh sb="136" eb="138">
      <t>ケントウ</t>
    </rPh>
    <rPh sb="142" eb="144">
      <t>ヒツヨウ</t>
    </rPh>
    <phoneticPr fontId="4"/>
  </si>
  <si>
    <t>　経常収支比率については、他会計負担金の見直しにより前年度比で20.27ポイント下がったものの、引き続き黒字の状況にある。しかし、料金回収率では平均を下回っており給水原価も上昇していることから、経営の健全性を維持するためには、更なる経費節減と料金収入の確保に取り組まなければならない。
　また、経営規模に比べて企業債借入額が大きく、企業債残高対給水収益比率が平均を大きく上回っているが、借入額の抑制により比率は減少傾向にあり、企業債残高、利子負担額とも着実に縮減している。
　施設の効率性では、施設利用率が70％前後と高い水準で推移しているが、有収率では平均をやや下回り低下傾向であることから、漏水調査及び修繕等の対策強化に努めていく。</t>
    <rPh sb="1" eb="3">
      <t>ケイジョウ</t>
    </rPh>
    <rPh sb="3" eb="5">
      <t>シュウシ</t>
    </rPh>
    <rPh sb="5" eb="7">
      <t>ヒリツ</t>
    </rPh>
    <rPh sb="13" eb="14">
      <t>タ</t>
    </rPh>
    <rPh sb="14" eb="16">
      <t>カイケイ</t>
    </rPh>
    <rPh sb="16" eb="19">
      <t>フタンキン</t>
    </rPh>
    <rPh sb="20" eb="22">
      <t>ミナオ</t>
    </rPh>
    <rPh sb="26" eb="29">
      <t>ゼンネンド</t>
    </rPh>
    <rPh sb="29" eb="30">
      <t>ヒ</t>
    </rPh>
    <rPh sb="40" eb="41">
      <t>サ</t>
    </rPh>
    <rPh sb="48" eb="49">
      <t>ヒ</t>
    </rPh>
    <rPh sb="50" eb="51">
      <t>ツヅ</t>
    </rPh>
    <rPh sb="52" eb="54">
      <t>クロジ</t>
    </rPh>
    <rPh sb="55" eb="57">
      <t>ジョウキョウ</t>
    </rPh>
    <rPh sb="65" eb="67">
      <t>リョウキン</t>
    </rPh>
    <rPh sb="67" eb="69">
      <t>カイシュウ</t>
    </rPh>
    <rPh sb="69" eb="70">
      <t>リツ</t>
    </rPh>
    <rPh sb="72" eb="74">
      <t>ヘイキン</t>
    </rPh>
    <rPh sb="75" eb="77">
      <t>シタマワ</t>
    </rPh>
    <rPh sb="81" eb="83">
      <t>キュウスイ</t>
    </rPh>
    <rPh sb="83" eb="85">
      <t>ゲンカ</t>
    </rPh>
    <rPh sb="86" eb="88">
      <t>ジョウショウ</t>
    </rPh>
    <rPh sb="97" eb="99">
      <t>ケイエイ</t>
    </rPh>
    <rPh sb="100" eb="103">
      <t>ケンゼンセイ</t>
    </rPh>
    <rPh sb="104" eb="106">
      <t>イジ</t>
    </rPh>
    <rPh sb="113" eb="114">
      <t>サラ</t>
    </rPh>
    <rPh sb="116" eb="118">
      <t>ケイヒ</t>
    </rPh>
    <rPh sb="118" eb="120">
      <t>セツゲン</t>
    </rPh>
    <rPh sb="121" eb="123">
      <t>リョウキン</t>
    </rPh>
    <rPh sb="123" eb="125">
      <t>シュウニュウ</t>
    </rPh>
    <rPh sb="126" eb="128">
      <t>カクホ</t>
    </rPh>
    <rPh sb="129" eb="130">
      <t>ト</t>
    </rPh>
    <rPh sb="131" eb="132">
      <t>ク</t>
    </rPh>
    <rPh sb="147" eb="149">
      <t>ケイエイ</t>
    </rPh>
    <rPh sb="149" eb="151">
      <t>キボ</t>
    </rPh>
    <rPh sb="152" eb="153">
      <t>クラ</t>
    </rPh>
    <rPh sb="155" eb="157">
      <t>キギョウ</t>
    </rPh>
    <rPh sb="157" eb="158">
      <t>サイ</t>
    </rPh>
    <rPh sb="158" eb="160">
      <t>カリイレ</t>
    </rPh>
    <rPh sb="160" eb="161">
      <t>ガク</t>
    </rPh>
    <rPh sb="162" eb="163">
      <t>オオ</t>
    </rPh>
    <rPh sb="166" eb="168">
      <t>キギョウ</t>
    </rPh>
    <rPh sb="168" eb="169">
      <t>サイ</t>
    </rPh>
    <rPh sb="169" eb="171">
      <t>ザンダカ</t>
    </rPh>
    <rPh sb="171" eb="172">
      <t>タイ</t>
    </rPh>
    <rPh sb="172" eb="174">
      <t>キュウスイ</t>
    </rPh>
    <rPh sb="174" eb="176">
      <t>シュウエキ</t>
    </rPh>
    <rPh sb="176" eb="178">
      <t>ヒリツ</t>
    </rPh>
    <rPh sb="179" eb="181">
      <t>ヘイキン</t>
    </rPh>
    <rPh sb="182" eb="183">
      <t>オオ</t>
    </rPh>
    <rPh sb="185" eb="187">
      <t>ウワマワ</t>
    </rPh>
    <rPh sb="193" eb="195">
      <t>カリイレ</t>
    </rPh>
    <rPh sb="195" eb="196">
      <t>ガク</t>
    </rPh>
    <rPh sb="197" eb="199">
      <t>ヨクセイ</t>
    </rPh>
    <rPh sb="202" eb="204">
      <t>ヒリツ</t>
    </rPh>
    <rPh sb="205" eb="207">
      <t>ゲンショウ</t>
    </rPh>
    <rPh sb="207" eb="209">
      <t>ケイコウ</t>
    </rPh>
    <rPh sb="213" eb="215">
      <t>キギョウ</t>
    </rPh>
    <rPh sb="215" eb="216">
      <t>サイ</t>
    </rPh>
    <rPh sb="216" eb="218">
      <t>ザンダカ</t>
    </rPh>
    <rPh sb="219" eb="221">
      <t>リシ</t>
    </rPh>
    <rPh sb="221" eb="223">
      <t>フタン</t>
    </rPh>
    <rPh sb="223" eb="224">
      <t>ガク</t>
    </rPh>
    <rPh sb="226" eb="228">
      <t>チャクジツ</t>
    </rPh>
    <rPh sb="229" eb="231">
      <t>シュクゲン</t>
    </rPh>
    <rPh sb="238" eb="240">
      <t>シセツ</t>
    </rPh>
    <rPh sb="241" eb="244">
      <t>コウリツセイ</t>
    </rPh>
    <rPh sb="247" eb="249">
      <t>シセツ</t>
    </rPh>
    <rPh sb="249" eb="252">
      <t>リヨウリツ</t>
    </rPh>
    <rPh sb="256" eb="258">
      <t>ゼンゴ</t>
    </rPh>
    <rPh sb="259" eb="260">
      <t>タカ</t>
    </rPh>
    <rPh sb="261" eb="263">
      <t>スイジュン</t>
    </rPh>
    <rPh sb="264" eb="266">
      <t>スイイ</t>
    </rPh>
    <rPh sb="272" eb="273">
      <t>ユウ</t>
    </rPh>
    <rPh sb="273" eb="274">
      <t>シュウ</t>
    </rPh>
    <rPh sb="274" eb="275">
      <t>リツ</t>
    </rPh>
    <rPh sb="277" eb="279">
      <t>ヘイキン</t>
    </rPh>
    <rPh sb="282" eb="284">
      <t>シタマワ</t>
    </rPh>
    <rPh sb="285" eb="287">
      <t>テイカ</t>
    </rPh>
    <rPh sb="287" eb="289">
      <t>ケイコウ</t>
    </rPh>
    <rPh sb="297" eb="299">
      <t>ロウスイ</t>
    </rPh>
    <rPh sb="299" eb="301">
      <t>チョウサ</t>
    </rPh>
    <rPh sb="301" eb="302">
      <t>オヨ</t>
    </rPh>
    <rPh sb="303" eb="305">
      <t>シュウゼン</t>
    </rPh>
    <rPh sb="305" eb="306">
      <t>トウ</t>
    </rPh>
    <rPh sb="307" eb="309">
      <t>タイサク</t>
    </rPh>
    <rPh sb="309" eb="311">
      <t>キョウカ</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</si>
</sst>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0.05</c:v>
                </c:pt>
                <c:pt idx="1">
                  <c:v>0.03</c:v>
                </c:pt>
                <c:pt idx="2">
                  <c:v>0.05</c:v>
                </c:pt>
                <c:pt idx="3">
                  <c:v>0.05</c:v>
                </c:pt>
                <c:pt idx="4">
                  <c:v>0.04</c:v>
                </c:pt>
              </c:numCache>
            </c:numRef>
          </c:val>
        </c:ser>
        <c:dLbls>
          <c:showLegendKey val="0"/>
          <c:showVal val="0"/>
          <c:showCatName val="0"/>
          <c:showSerName val="0"/>
          <c:showPercent val="0"/>
          <c:showBubbleSize val="0"/>
        </c:dLbls>
        <c:gapWidth val="150"/>
        <c:axId val="153266936"/>
        <c:axId val="15326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53266936"/>
        <c:axId val="153269368"/>
      </c:lineChart>
      <c:dateAx>
        <c:axId val="153266936"/>
        <c:scaling>
          <c:orientation val="minMax"/>
        </c:scaling>
        <c:delete val="1"/>
        <c:axPos val="b"/>
        <c:numFmt formatCode="ge" sourceLinked="1"/>
        <c:majorTickMark val="none"/>
        <c:minorTickMark val="none"/>
        <c:tickLblPos val="none"/>
        <c:crossAx val="153269368"/>
        <c:crosses val="autoZero"/>
        <c:auto val="1"/>
        <c:lblOffset val="100"/>
        <c:baseTimeUnit val="years"/>
      </c:dateAx>
      <c:valAx>
        <c:axId val="1532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68.41</c:v>
                </c:pt>
                <c:pt idx="1">
                  <c:v>68.930000000000007</c:v>
                </c:pt>
                <c:pt idx="2">
                  <c:v>72.28</c:v>
                </c:pt>
                <c:pt idx="3">
                  <c:v>71.400000000000006</c:v>
                </c:pt>
                <c:pt idx="4">
                  <c:v>70.989999999999995</c:v>
                </c:pt>
              </c:numCache>
            </c:numRef>
          </c:val>
        </c:ser>
        <c:dLbls>
          <c:showLegendKey val="0"/>
          <c:showVal val="0"/>
          <c:showCatName val="0"/>
          <c:showSerName val="0"/>
          <c:showPercent val="0"/>
          <c:showBubbleSize val="0"/>
        </c:dLbls>
        <c:gapWidth val="150"/>
        <c:axId val="154148136"/>
        <c:axId val="15414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54148136"/>
        <c:axId val="154148528"/>
      </c:lineChart>
      <c:dateAx>
        <c:axId val="154148136"/>
        <c:scaling>
          <c:orientation val="minMax"/>
        </c:scaling>
        <c:delete val="1"/>
        <c:axPos val="b"/>
        <c:numFmt formatCode="ge" sourceLinked="1"/>
        <c:majorTickMark val="none"/>
        <c:minorTickMark val="none"/>
        <c:tickLblPos val="none"/>
        <c:crossAx val="154148528"/>
        <c:crosses val="autoZero"/>
        <c:auto val="1"/>
        <c:lblOffset val="100"/>
        <c:baseTimeUnit val="years"/>
      </c:dateAx>
      <c:valAx>
        <c:axId val="1541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87.89</c:v>
                </c:pt>
                <c:pt idx="1">
                  <c:v>88.46</c:v>
                </c:pt>
                <c:pt idx="2">
                  <c:v>87.95</c:v>
                </c:pt>
                <c:pt idx="3">
                  <c:v>85.85</c:v>
                </c:pt>
                <c:pt idx="4">
                  <c:v>85.61</c:v>
                </c:pt>
              </c:numCache>
            </c:numRef>
          </c:val>
        </c:ser>
        <c:dLbls>
          <c:showLegendKey val="0"/>
          <c:showVal val="0"/>
          <c:showCatName val="0"/>
          <c:showSerName val="0"/>
          <c:showPercent val="0"/>
          <c:showBubbleSize val="0"/>
        </c:dLbls>
        <c:gapWidth val="150"/>
        <c:axId val="154149704"/>
        <c:axId val="15415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54149704"/>
        <c:axId val="154150096"/>
      </c:lineChart>
      <c:dateAx>
        <c:axId val="154149704"/>
        <c:scaling>
          <c:orientation val="minMax"/>
        </c:scaling>
        <c:delete val="1"/>
        <c:axPos val="b"/>
        <c:numFmt formatCode="ge" sourceLinked="1"/>
        <c:majorTickMark val="none"/>
        <c:minorTickMark val="none"/>
        <c:tickLblPos val="none"/>
        <c:crossAx val="154150096"/>
        <c:crosses val="autoZero"/>
        <c:auto val="1"/>
        <c:lblOffset val="100"/>
        <c:baseTimeUnit val="years"/>
      </c:dateAx>
      <c:valAx>
        <c:axId val="1541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119.65</c:v>
                </c:pt>
                <c:pt idx="1">
                  <c:v>122.69</c:v>
                </c:pt>
                <c:pt idx="2">
                  <c:v>122.83</c:v>
                </c:pt>
                <c:pt idx="3">
                  <c:v>124.18</c:v>
                </c:pt>
                <c:pt idx="4">
                  <c:v>103.91</c:v>
                </c:pt>
              </c:numCache>
            </c:numRef>
          </c:val>
        </c:ser>
        <c:dLbls>
          <c:showLegendKey val="0"/>
          <c:showVal val="0"/>
          <c:showCatName val="0"/>
          <c:showSerName val="0"/>
          <c:showPercent val="0"/>
          <c:showBubbleSize val="0"/>
        </c:dLbls>
        <c:gapWidth val="150"/>
        <c:axId val="153818464"/>
        <c:axId val="1538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53818464"/>
        <c:axId val="153820896"/>
      </c:lineChart>
      <c:dateAx>
        <c:axId val="153818464"/>
        <c:scaling>
          <c:orientation val="minMax"/>
        </c:scaling>
        <c:delete val="1"/>
        <c:axPos val="b"/>
        <c:numFmt formatCode="ge" sourceLinked="1"/>
        <c:majorTickMark val="none"/>
        <c:minorTickMark val="none"/>
        <c:tickLblPos val="none"/>
        <c:crossAx val="153820896"/>
        <c:crosses val="autoZero"/>
        <c:auto val="1"/>
        <c:lblOffset val="100"/>
        <c:baseTimeUnit val="years"/>
      </c:dateAx>
      <c:valAx>
        <c:axId val="15382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8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40.54</c:v>
                </c:pt>
                <c:pt idx="1">
                  <c:v>42.19</c:v>
                </c:pt>
                <c:pt idx="2">
                  <c:v>43.98</c:v>
                </c:pt>
                <c:pt idx="3">
                  <c:v>44.94</c:v>
                </c:pt>
                <c:pt idx="4">
                  <c:v>46.18</c:v>
                </c:pt>
              </c:numCache>
            </c:numRef>
          </c:val>
        </c:ser>
        <c:dLbls>
          <c:showLegendKey val="0"/>
          <c:showVal val="0"/>
          <c:showCatName val="0"/>
          <c:showSerName val="0"/>
          <c:showPercent val="0"/>
          <c:showBubbleSize val="0"/>
        </c:dLbls>
        <c:gapWidth val="150"/>
        <c:axId val="153874752"/>
        <c:axId val="1538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53874752"/>
        <c:axId val="153875136"/>
      </c:lineChart>
      <c:dateAx>
        <c:axId val="153874752"/>
        <c:scaling>
          <c:orientation val="minMax"/>
        </c:scaling>
        <c:delete val="1"/>
        <c:axPos val="b"/>
        <c:numFmt formatCode="ge" sourceLinked="1"/>
        <c:majorTickMark val="none"/>
        <c:minorTickMark val="none"/>
        <c:tickLblPos val="none"/>
        <c:crossAx val="153875136"/>
        <c:crosses val="autoZero"/>
        <c:auto val="1"/>
        <c:lblOffset val="100"/>
        <c:baseTimeUnit val="years"/>
      </c:dateAx>
      <c:valAx>
        <c:axId val="153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0.98</c:v>
                </c:pt>
                <c:pt idx="1">
                  <c:v>1.02</c:v>
                </c:pt>
                <c:pt idx="2">
                  <c:v>1.01</c:v>
                </c:pt>
                <c:pt idx="3">
                  <c:v>0.98</c:v>
                </c:pt>
                <c:pt idx="4">
                  <c:v>1.59</c:v>
                </c:pt>
              </c:numCache>
            </c:numRef>
          </c:val>
        </c:ser>
        <c:dLbls>
          <c:showLegendKey val="0"/>
          <c:showVal val="0"/>
          <c:showCatName val="0"/>
          <c:showSerName val="0"/>
          <c:showPercent val="0"/>
          <c:showBubbleSize val="0"/>
        </c:dLbls>
        <c:gapWidth val="150"/>
        <c:axId val="153919384"/>
        <c:axId val="1539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3919384"/>
        <c:axId val="153920792"/>
      </c:lineChart>
      <c:dateAx>
        <c:axId val="153919384"/>
        <c:scaling>
          <c:orientation val="minMax"/>
        </c:scaling>
        <c:delete val="1"/>
        <c:axPos val="b"/>
        <c:numFmt formatCode="ge" sourceLinked="1"/>
        <c:majorTickMark val="none"/>
        <c:minorTickMark val="none"/>
        <c:tickLblPos val="none"/>
        <c:crossAx val="153920792"/>
        <c:crosses val="autoZero"/>
        <c:auto val="1"/>
        <c:lblOffset val="100"/>
        <c:baseTimeUnit val="years"/>
      </c:dateAx>
      <c:valAx>
        <c:axId val="1539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1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04832"/>
        <c:axId val="1110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11004832"/>
        <c:axId val="111005224"/>
      </c:lineChart>
      <c:dateAx>
        <c:axId val="111004832"/>
        <c:scaling>
          <c:orientation val="minMax"/>
        </c:scaling>
        <c:delete val="1"/>
        <c:axPos val="b"/>
        <c:numFmt formatCode="ge" sourceLinked="1"/>
        <c:majorTickMark val="none"/>
        <c:minorTickMark val="none"/>
        <c:tickLblPos val="none"/>
        <c:crossAx val="111005224"/>
        <c:crosses val="autoZero"/>
        <c:auto val="1"/>
        <c:lblOffset val="100"/>
        <c:baseTimeUnit val="years"/>
      </c:dateAx>
      <c:valAx>
        <c:axId val="11100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1422.56</c:v>
                </c:pt>
                <c:pt idx="1">
                  <c:v>1755.4</c:v>
                </c:pt>
                <c:pt idx="2">
                  <c:v>1730.36</c:v>
                </c:pt>
                <c:pt idx="3">
                  <c:v>465.5</c:v>
                </c:pt>
                <c:pt idx="4">
                  <c:v>484.81</c:v>
                </c:pt>
              </c:numCache>
            </c:numRef>
          </c:val>
        </c:ser>
        <c:dLbls>
          <c:showLegendKey val="0"/>
          <c:showVal val="0"/>
          <c:showCatName val="0"/>
          <c:showSerName val="0"/>
          <c:showPercent val="0"/>
          <c:showBubbleSize val="0"/>
        </c:dLbls>
        <c:gapWidth val="150"/>
        <c:axId val="153995512"/>
        <c:axId val="1539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3995512"/>
        <c:axId val="153995904"/>
      </c:lineChart>
      <c:dateAx>
        <c:axId val="153995512"/>
        <c:scaling>
          <c:orientation val="minMax"/>
        </c:scaling>
        <c:delete val="1"/>
        <c:axPos val="b"/>
        <c:numFmt formatCode="ge" sourceLinked="1"/>
        <c:majorTickMark val="none"/>
        <c:minorTickMark val="none"/>
        <c:tickLblPos val="none"/>
        <c:crossAx val="153995904"/>
        <c:crosses val="autoZero"/>
        <c:auto val="1"/>
        <c:lblOffset val="100"/>
        <c:baseTimeUnit val="years"/>
      </c:dateAx>
      <c:valAx>
        <c:axId val="15399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99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580.89</c:v>
                </c:pt>
                <c:pt idx="1">
                  <c:v>549.98</c:v>
                </c:pt>
                <c:pt idx="2">
                  <c:v>525.72</c:v>
                </c:pt>
                <c:pt idx="3">
                  <c:v>518.34</c:v>
                </c:pt>
                <c:pt idx="4">
                  <c:v>494.99</c:v>
                </c:pt>
              </c:numCache>
            </c:numRef>
          </c:val>
        </c:ser>
        <c:dLbls>
          <c:showLegendKey val="0"/>
          <c:showVal val="0"/>
          <c:showCatName val="0"/>
          <c:showSerName val="0"/>
          <c:showPercent val="0"/>
          <c:showBubbleSize val="0"/>
        </c:dLbls>
        <c:gapWidth val="150"/>
        <c:axId val="111004048"/>
        <c:axId val="11100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11004048"/>
        <c:axId val="111003656"/>
      </c:lineChart>
      <c:dateAx>
        <c:axId val="111004048"/>
        <c:scaling>
          <c:orientation val="minMax"/>
        </c:scaling>
        <c:delete val="1"/>
        <c:axPos val="b"/>
        <c:numFmt formatCode="ge" sourceLinked="1"/>
        <c:majorTickMark val="none"/>
        <c:minorTickMark val="none"/>
        <c:tickLblPos val="none"/>
        <c:crossAx val="111003656"/>
        <c:crosses val="autoZero"/>
        <c:auto val="1"/>
        <c:lblOffset val="100"/>
        <c:baseTimeUnit val="years"/>
      </c:dateAx>
      <c:valAx>
        <c:axId val="11100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92.7</c:v>
                </c:pt>
                <c:pt idx="1">
                  <c:v>94.2</c:v>
                </c:pt>
                <c:pt idx="2">
                  <c:v>93.08</c:v>
                </c:pt>
                <c:pt idx="3">
                  <c:v>97.24</c:v>
                </c:pt>
                <c:pt idx="4">
                  <c:v>91.38</c:v>
                </c:pt>
              </c:numCache>
            </c:numRef>
          </c:val>
        </c:ser>
        <c:dLbls>
          <c:showLegendKey val="0"/>
          <c:showVal val="0"/>
          <c:showCatName val="0"/>
          <c:showSerName val="0"/>
          <c:showPercent val="0"/>
          <c:showBubbleSize val="0"/>
        </c:dLbls>
        <c:gapWidth val="150"/>
        <c:axId val="111004440"/>
        <c:axId val="15399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11004440"/>
        <c:axId val="153997080"/>
      </c:lineChart>
      <c:dateAx>
        <c:axId val="111004440"/>
        <c:scaling>
          <c:orientation val="minMax"/>
        </c:scaling>
        <c:delete val="1"/>
        <c:axPos val="b"/>
        <c:numFmt formatCode="ge" sourceLinked="1"/>
        <c:majorTickMark val="none"/>
        <c:minorTickMark val="none"/>
        <c:tickLblPos val="none"/>
        <c:crossAx val="153997080"/>
        <c:crosses val="autoZero"/>
        <c:auto val="1"/>
        <c:lblOffset val="100"/>
        <c:baseTimeUnit val="years"/>
      </c:dateAx>
      <c:valAx>
        <c:axId val="1539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182.02</c:v>
                </c:pt>
                <c:pt idx="1">
                  <c:v>179.56</c:v>
                </c:pt>
                <c:pt idx="2">
                  <c:v>181.48</c:v>
                </c:pt>
                <c:pt idx="3">
                  <c:v>173.75</c:v>
                </c:pt>
                <c:pt idx="4">
                  <c:v>184.73</c:v>
                </c:pt>
              </c:numCache>
            </c:numRef>
          </c:val>
        </c:ser>
        <c:dLbls>
          <c:showLegendKey val="0"/>
          <c:showVal val="0"/>
          <c:showCatName val="0"/>
          <c:showSerName val="0"/>
          <c:showPercent val="0"/>
          <c:showBubbleSize val="0"/>
        </c:dLbls>
        <c:gapWidth val="150"/>
        <c:axId val="153998256"/>
        <c:axId val="15414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53998256"/>
        <c:axId val="154146960"/>
      </c:lineChart>
      <c:dateAx>
        <c:axId val="153998256"/>
        <c:scaling>
          <c:orientation val="minMax"/>
        </c:scaling>
        <c:delete val="1"/>
        <c:axPos val="b"/>
        <c:numFmt formatCode="ge" sourceLinked="1"/>
        <c:majorTickMark val="none"/>
        <c:minorTickMark val="none"/>
        <c:tickLblPos val="none"/>
        <c:crossAx val="154146960"/>
        <c:crosses val="autoZero"/>
        <c:auto val="1"/>
        <c:lblOffset val="100"/>
        <c:baseTimeUnit val="years"/>
      </c:dateAx>
      <c:valAx>
        <c:axId val="1541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真岡市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80907</v>
      </c>
      <c r="AJ8" s="75"/>
      <c r="AK8" s="75"/>
      <c r="AL8" s="75"/>
      <c r="AM8" s="75"/>
      <c r="AN8" s="75"/>
      <c r="AO8" s="75"/>
      <c r="AP8" s="76"/>
      <c r="AQ8" s="57">
        <f>データ!R6</f>
        <v>167.34</v>
      </c>
      <c r="AR8" s="57"/>
      <c r="AS8" s="57"/>
      <c r="AT8" s="57"/>
      <c r="AU8" s="57"/>
      <c r="AV8" s="57"/>
      <c r="AW8" s="57"/>
      <c r="AX8" s="57"/>
      <c r="AY8" s="57">
        <f>データ!S6</f>
        <v>483.49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63.88</v>
      </c>
      <c r="K10" s="57"/>
      <c r="L10" s="57"/>
      <c r="M10" s="57"/>
      <c r="N10" s="57"/>
      <c r="O10" s="57"/>
      <c r="P10" s="57"/>
      <c r="Q10" s="57"/>
      <c r="R10" s="57">
        <f>データ!O6</f>
        <v>83.33</v>
      </c>
      <c r="S10" s="57"/>
      <c r="T10" s="57"/>
      <c r="U10" s="57"/>
      <c r="V10" s="57"/>
      <c r="W10" s="57"/>
      <c r="X10" s="57"/>
      <c r="Y10" s="57"/>
      <c r="Z10" s="65">
        <f>データ!P6</f>
        <v>3132</v>
      </c>
      <c r="AA10" s="65"/>
      <c r="AB10" s="65"/>
      <c r="AC10" s="65"/>
      <c r="AD10" s="65"/>
      <c r="AE10" s="65"/>
      <c r="AF10" s="65"/>
      <c r="AG10" s="65"/>
      <c r="AH10" s="2"/>
      <c r="AI10" s="65">
        <f>データ!T6</f>
        <v>67367</v>
      </c>
      <c r="AJ10" s="65"/>
      <c r="AK10" s="65"/>
      <c r="AL10" s="65"/>
      <c r="AM10" s="65"/>
      <c r="AN10" s="65"/>
      <c r="AO10" s="65"/>
      <c r="AP10" s="65"/>
      <c r="AQ10" s="57">
        <f>データ!U6</f>
        <v>74.08</v>
      </c>
      <c r="AR10" s="57"/>
      <c r="AS10" s="57"/>
      <c r="AT10" s="57"/>
      <c r="AU10" s="57"/>
      <c r="AV10" s="57"/>
      <c r="AW10" s="57"/>
      <c r="AX10" s="57"/>
      <c r="AY10" s="57">
        <f>データ!V6</f>
        <v>909.38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92096</v>
      </c>
      <c r="D6" s="31">
        <f t="shared" si="3"/>
        <v>46</v>
      </c>
      <c r="E6" s="31">
        <f t="shared" si="3"/>
        <v>1</v>
      </c>
      <c r="F6" s="31">
        <f t="shared" si="3"/>
        <v>0</v>
      </c>
      <c r="G6" s="31">
        <f t="shared" si="3"/>
        <v>1</v>
      </c>
      <c r="H6" s="31" t="str">
        <f t="shared" si="3"/>
        <v>栃木県　真岡市</v>
      </c>
      <c r="I6" s="31" t="str">
        <f t="shared" si="3"/>
        <v>法適用</v>
      </c>
      <c r="J6" s="31" t="str">
        <f t="shared" si="3"/>
        <v>水道事業</v>
      </c>
      <c r="K6" s="31" t="str">
        <f t="shared" si="3"/>
        <v>末端給水事業</v>
      </c>
      <c r="L6" s="31" t="str">
        <f t="shared" si="3"/>
        <v>A4</v>
      </c>
      <c r="M6" s="32" t="str">
        <f t="shared" si="3"/>
        <v>-</v>
      </c>
      <c r="N6" s="32">
        <f t="shared" si="3"/>
        <v>63.88</v>
      </c>
      <c r="O6" s="32">
        <f t="shared" si="3"/>
        <v>83.33</v>
      </c>
      <c r="P6" s="32">
        <f t="shared" si="3"/>
        <v>3132</v>
      </c>
      <c r="Q6" s="32">
        <f t="shared" si="3"/>
        <v>80907</v>
      </c>
      <c r="R6" s="32">
        <f t="shared" si="3"/>
        <v>167.34</v>
      </c>
      <c r="S6" s="32">
        <f t="shared" si="3"/>
        <v>483.49</v>
      </c>
      <c r="T6" s="32">
        <f t="shared" si="3"/>
        <v>67367</v>
      </c>
      <c r="U6" s="32">
        <f t="shared" si="3"/>
        <v>74.08</v>
      </c>
      <c r="V6" s="32">
        <f t="shared" si="3"/>
        <v>909.38</v>
      </c>
      <c r="W6" s="33">
        <f>IF(W7="",NA(),W7)</f>
        <v>119.65</v>
      </c>
      <c r="X6" s="33">
        <f t="shared" ref="X6:AF6" si="4">IF(X7="",NA(),X7)</f>
        <v>122.69</v>
      </c>
      <c r="Y6" s="33">
        <f t="shared" si="4"/>
        <v>122.83</v>
      </c>
      <c r="Z6" s="33">
        <f t="shared" si="4"/>
        <v>124.18</v>
      </c>
      <c r="AA6" s="33">
        <f t="shared" si="4"/>
        <v>103.91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1422.56</v>
      </c>
      <c r="AT6" s="33">
        <f t="shared" ref="AT6:BB6" si="6">IF(AT7="",NA(),AT7)</f>
        <v>1755.4</v>
      </c>
      <c r="AU6" s="33">
        <f t="shared" si="6"/>
        <v>1730.36</v>
      </c>
      <c r="AV6" s="33">
        <f t="shared" si="6"/>
        <v>465.5</v>
      </c>
      <c r="AW6" s="33">
        <f t="shared" si="6"/>
        <v>484.81</v>
      </c>
      <c r="AX6" s="33">
        <f t="shared" si="6"/>
        <v>695.41</v>
      </c>
      <c r="AY6" s="33">
        <f t="shared" si="6"/>
        <v>701</v>
      </c>
      <c r="AZ6" s="33">
        <f t="shared" si="6"/>
        <v>739.59</v>
      </c>
      <c r="BA6" s="33">
        <f t="shared" si="6"/>
        <v>335.95</v>
      </c>
      <c r="BB6" s="33">
        <f t="shared" si="6"/>
        <v>346.59</v>
      </c>
      <c r="BC6" s="32" t="str">
        <f>IF(BC7="","",IF(BC7="-","【-】","【"&amp;SUBSTITUTE(TEXT(BC7,"#,##0.00"),"-","△")&amp;"】"))</f>
        <v>【262.74】</v>
      </c>
      <c r="BD6" s="33">
        <f>IF(BD7="",NA(),BD7)</f>
        <v>580.89</v>
      </c>
      <c r="BE6" s="33">
        <f t="shared" ref="BE6:BM6" si="7">IF(BE7="",NA(),BE7)</f>
        <v>549.98</v>
      </c>
      <c r="BF6" s="33">
        <f t="shared" si="7"/>
        <v>525.72</v>
      </c>
      <c r="BG6" s="33">
        <f t="shared" si="7"/>
        <v>518.34</v>
      </c>
      <c r="BH6" s="33">
        <f t="shared" si="7"/>
        <v>494.99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92.7</v>
      </c>
      <c r="BP6" s="33">
        <f t="shared" ref="BP6:BX6" si="8">IF(BP7="",NA(),BP7)</f>
        <v>94.2</v>
      </c>
      <c r="BQ6" s="33">
        <f t="shared" si="8"/>
        <v>93.08</v>
      </c>
      <c r="BR6" s="33">
        <f t="shared" si="8"/>
        <v>97.24</v>
      </c>
      <c r="BS6" s="33">
        <f t="shared" si="8"/>
        <v>91.38</v>
      </c>
      <c r="BT6" s="33">
        <f t="shared" si="8"/>
        <v>99.61</v>
      </c>
      <c r="BU6" s="33">
        <f t="shared" si="8"/>
        <v>100.27</v>
      </c>
      <c r="BV6" s="33">
        <f t="shared" si="8"/>
        <v>99.46</v>
      </c>
      <c r="BW6" s="33">
        <f t="shared" si="8"/>
        <v>105.21</v>
      </c>
      <c r="BX6" s="33">
        <f t="shared" si="8"/>
        <v>105.71</v>
      </c>
      <c r="BY6" s="32" t="str">
        <f>IF(BY7="","",IF(BY7="-","【-】","【"&amp;SUBSTITUTE(TEXT(BY7,"#,##0.00"),"-","△")&amp;"】"))</f>
        <v>【104.99】</v>
      </c>
      <c r="BZ6" s="33">
        <f>IF(BZ7="",NA(),BZ7)</f>
        <v>182.02</v>
      </c>
      <c r="CA6" s="33">
        <f t="shared" ref="CA6:CI6" si="9">IF(CA7="",NA(),CA7)</f>
        <v>179.56</v>
      </c>
      <c r="CB6" s="33">
        <f t="shared" si="9"/>
        <v>181.48</v>
      </c>
      <c r="CC6" s="33">
        <f t="shared" si="9"/>
        <v>173.75</v>
      </c>
      <c r="CD6" s="33">
        <f t="shared" si="9"/>
        <v>184.73</v>
      </c>
      <c r="CE6" s="33">
        <f t="shared" si="9"/>
        <v>169.59</v>
      </c>
      <c r="CF6" s="33">
        <f t="shared" si="9"/>
        <v>169.62</v>
      </c>
      <c r="CG6" s="33">
        <f t="shared" si="9"/>
        <v>171.78</v>
      </c>
      <c r="CH6" s="33">
        <f t="shared" si="9"/>
        <v>162.59</v>
      </c>
      <c r="CI6" s="33">
        <f t="shared" si="9"/>
        <v>162.15</v>
      </c>
      <c r="CJ6" s="32" t="str">
        <f>IF(CJ7="","",IF(CJ7="-","【-】","【"&amp;SUBSTITUTE(TEXT(CJ7,"#,##0.00"),"-","△")&amp;"】"))</f>
        <v>【163.72】</v>
      </c>
      <c r="CK6" s="33">
        <f>IF(CK7="",NA(),CK7)</f>
        <v>68.41</v>
      </c>
      <c r="CL6" s="33">
        <f t="shared" ref="CL6:CT6" si="10">IF(CL7="",NA(),CL7)</f>
        <v>68.930000000000007</v>
      </c>
      <c r="CM6" s="33">
        <f t="shared" si="10"/>
        <v>72.28</v>
      </c>
      <c r="CN6" s="33">
        <f t="shared" si="10"/>
        <v>71.400000000000006</v>
      </c>
      <c r="CO6" s="33">
        <f t="shared" si="10"/>
        <v>70.989999999999995</v>
      </c>
      <c r="CP6" s="33">
        <f t="shared" si="10"/>
        <v>60.04</v>
      </c>
      <c r="CQ6" s="33">
        <f t="shared" si="10"/>
        <v>59.88</v>
      </c>
      <c r="CR6" s="33">
        <f t="shared" si="10"/>
        <v>59.68</v>
      </c>
      <c r="CS6" s="33">
        <f t="shared" si="10"/>
        <v>59.17</v>
      </c>
      <c r="CT6" s="33">
        <f t="shared" si="10"/>
        <v>59.34</v>
      </c>
      <c r="CU6" s="32" t="str">
        <f>IF(CU7="","",IF(CU7="-","【-】","【"&amp;SUBSTITUTE(TEXT(CU7,"#,##0.00"),"-","△")&amp;"】"))</f>
        <v>【59.76】</v>
      </c>
      <c r="CV6" s="33">
        <f>IF(CV7="",NA(),CV7)</f>
        <v>87.89</v>
      </c>
      <c r="CW6" s="33">
        <f t="shared" ref="CW6:DE6" si="11">IF(CW7="",NA(),CW7)</f>
        <v>88.46</v>
      </c>
      <c r="CX6" s="33">
        <f t="shared" si="11"/>
        <v>87.95</v>
      </c>
      <c r="CY6" s="33">
        <f t="shared" si="11"/>
        <v>85.85</v>
      </c>
      <c r="CZ6" s="33">
        <f t="shared" si="11"/>
        <v>85.61</v>
      </c>
      <c r="DA6" s="33">
        <f t="shared" si="11"/>
        <v>87.33</v>
      </c>
      <c r="DB6" s="33">
        <f t="shared" si="11"/>
        <v>87.65</v>
      </c>
      <c r="DC6" s="33">
        <f t="shared" si="11"/>
        <v>87.63</v>
      </c>
      <c r="DD6" s="33">
        <f t="shared" si="11"/>
        <v>87.6</v>
      </c>
      <c r="DE6" s="33">
        <f t="shared" si="11"/>
        <v>87.74</v>
      </c>
      <c r="DF6" s="32" t="str">
        <f>IF(DF7="","",IF(DF7="-","【-】","【"&amp;SUBSTITUTE(TEXT(DF7,"#,##0.00"),"-","△")&amp;"】"))</f>
        <v>【89.95】</v>
      </c>
      <c r="DG6" s="33">
        <f>IF(DG7="",NA(),DG7)</f>
        <v>40.54</v>
      </c>
      <c r="DH6" s="33">
        <f t="shared" ref="DH6:DP6" si="12">IF(DH7="",NA(),DH7)</f>
        <v>42.19</v>
      </c>
      <c r="DI6" s="33">
        <f t="shared" si="12"/>
        <v>43.98</v>
      </c>
      <c r="DJ6" s="33">
        <f t="shared" si="12"/>
        <v>44.94</v>
      </c>
      <c r="DK6" s="33">
        <f t="shared" si="12"/>
        <v>46.18</v>
      </c>
      <c r="DL6" s="33">
        <f t="shared" si="12"/>
        <v>37.71</v>
      </c>
      <c r="DM6" s="33">
        <f t="shared" si="12"/>
        <v>38.69</v>
      </c>
      <c r="DN6" s="33">
        <f t="shared" si="12"/>
        <v>39.65</v>
      </c>
      <c r="DO6" s="33">
        <f t="shared" si="12"/>
        <v>45.25</v>
      </c>
      <c r="DP6" s="33">
        <f t="shared" si="12"/>
        <v>46.27</v>
      </c>
      <c r="DQ6" s="32" t="str">
        <f>IF(DQ7="","",IF(DQ7="-","【-】","【"&amp;SUBSTITUTE(TEXT(DQ7,"#,##0.00"),"-","△")&amp;"】"))</f>
        <v>【47.18】</v>
      </c>
      <c r="DR6" s="33">
        <f>IF(DR7="",NA(),DR7)</f>
        <v>0.98</v>
      </c>
      <c r="DS6" s="33">
        <f t="shared" ref="DS6:EA6" si="13">IF(DS7="",NA(),DS7)</f>
        <v>1.02</v>
      </c>
      <c r="DT6" s="33">
        <f t="shared" si="13"/>
        <v>1.01</v>
      </c>
      <c r="DU6" s="33">
        <f t="shared" si="13"/>
        <v>0.98</v>
      </c>
      <c r="DV6" s="33">
        <f t="shared" si="13"/>
        <v>1.59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0.05</v>
      </c>
      <c r="ED6" s="33">
        <f t="shared" ref="ED6:EL6" si="14">IF(ED7="",NA(),ED7)</f>
        <v>0.03</v>
      </c>
      <c r="EE6" s="33">
        <f t="shared" si="14"/>
        <v>0.05</v>
      </c>
      <c r="EF6" s="33">
        <f t="shared" si="14"/>
        <v>0.05</v>
      </c>
      <c r="EG6" s="33">
        <f t="shared" si="14"/>
        <v>0.04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92096</v>
      </c>
      <c r="D7" s="35">
        <v>46</v>
      </c>
      <c r="E7" s="35">
        <v>1</v>
      </c>
      <c r="F7" s="35">
        <v>0</v>
      </c>
      <c r="G7" s="35">
        <v>1</v>
      </c>
      <c r="H7" s="35" t="s">
        <v>93</v>
      </c>
      <c r="I7" s="35" t="s">
        <v>94</v>
      </c>
      <c r="J7" s="35" t="s">
        <v>95</v>
      </c>
      <c r="K7" s="35" t="s">
        <v>96</v>
      </c>
      <c r="L7" s="35" t="s">
        <v>97</v>
      </c>
      <c r="M7" s="36" t="s">
        <v>98</v>
      </c>
      <c r="N7" s="36">
        <v>63.88</v>
      </c>
      <c r="O7" s="36">
        <v>83.33</v>
      </c>
      <c r="P7" s="36">
        <v>3132</v>
      </c>
      <c r="Q7" s="36">
        <v>80907</v>
      </c>
      <c r="R7" s="36">
        <v>167.34</v>
      </c>
      <c r="S7" s="36">
        <v>483.49</v>
      </c>
      <c r="T7" s="36">
        <v>67367</v>
      </c>
      <c r="U7" s="36">
        <v>74.08</v>
      </c>
      <c r="V7" s="36">
        <v>909.38</v>
      </c>
      <c r="W7" s="36">
        <v>119.65</v>
      </c>
      <c r="X7" s="36">
        <v>122.69</v>
      </c>
      <c r="Y7" s="36">
        <v>122.83</v>
      </c>
      <c r="Z7" s="36">
        <v>124.18</v>
      </c>
      <c r="AA7" s="36">
        <v>103.91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1422.56</v>
      </c>
      <c r="AT7" s="36">
        <v>1755.4</v>
      </c>
      <c r="AU7" s="36">
        <v>1730.36</v>
      </c>
      <c r="AV7" s="36">
        <v>465.5</v>
      </c>
      <c r="AW7" s="36">
        <v>484.81</v>
      </c>
      <c r="AX7" s="36">
        <v>695.41</v>
      </c>
      <c r="AY7" s="36">
        <v>701</v>
      </c>
      <c r="AZ7" s="36">
        <v>739.59</v>
      </c>
      <c r="BA7" s="36">
        <v>335.95</v>
      </c>
      <c r="BB7" s="36">
        <v>346.59</v>
      </c>
      <c r="BC7" s="36">
        <v>262.74</v>
      </c>
      <c r="BD7" s="36">
        <v>580.89</v>
      </c>
      <c r="BE7" s="36">
        <v>549.98</v>
      </c>
      <c r="BF7" s="36">
        <v>525.72</v>
      </c>
      <c r="BG7" s="36">
        <v>518.34</v>
      </c>
      <c r="BH7" s="36">
        <v>494.99</v>
      </c>
      <c r="BI7" s="36">
        <v>343.45</v>
      </c>
      <c r="BJ7" s="36">
        <v>330.99</v>
      </c>
      <c r="BK7" s="36">
        <v>324.08999999999997</v>
      </c>
      <c r="BL7" s="36">
        <v>319.82</v>
      </c>
      <c r="BM7" s="36">
        <v>312.02999999999997</v>
      </c>
      <c r="BN7" s="36">
        <v>276.38</v>
      </c>
      <c r="BO7" s="36">
        <v>92.7</v>
      </c>
      <c r="BP7" s="36">
        <v>94.2</v>
      </c>
      <c r="BQ7" s="36">
        <v>93.08</v>
      </c>
      <c r="BR7" s="36">
        <v>97.24</v>
      </c>
      <c r="BS7" s="36">
        <v>91.38</v>
      </c>
      <c r="BT7" s="36">
        <v>99.61</v>
      </c>
      <c r="BU7" s="36">
        <v>100.27</v>
      </c>
      <c r="BV7" s="36">
        <v>99.46</v>
      </c>
      <c r="BW7" s="36">
        <v>105.21</v>
      </c>
      <c r="BX7" s="36">
        <v>105.71</v>
      </c>
      <c r="BY7" s="36">
        <v>104.99</v>
      </c>
      <c r="BZ7" s="36">
        <v>182.02</v>
      </c>
      <c r="CA7" s="36">
        <v>179.56</v>
      </c>
      <c r="CB7" s="36">
        <v>181.48</v>
      </c>
      <c r="CC7" s="36">
        <v>173.75</v>
      </c>
      <c r="CD7" s="36">
        <v>184.73</v>
      </c>
      <c r="CE7" s="36">
        <v>169.59</v>
      </c>
      <c r="CF7" s="36">
        <v>169.62</v>
      </c>
      <c r="CG7" s="36">
        <v>171.78</v>
      </c>
      <c r="CH7" s="36">
        <v>162.59</v>
      </c>
      <c r="CI7" s="36">
        <v>162.15</v>
      </c>
      <c r="CJ7" s="36">
        <v>163.72</v>
      </c>
      <c r="CK7" s="36">
        <v>68.41</v>
      </c>
      <c r="CL7" s="36">
        <v>68.930000000000007</v>
      </c>
      <c r="CM7" s="36">
        <v>72.28</v>
      </c>
      <c r="CN7" s="36">
        <v>71.400000000000006</v>
      </c>
      <c r="CO7" s="36">
        <v>70.989999999999995</v>
      </c>
      <c r="CP7" s="36">
        <v>60.04</v>
      </c>
      <c r="CQ7" s="36">
        <v>59.88</v>
      </c>
      <c r="CR7" s="36">
        <v>59.68</v>
      </c>
      <c r="CS7" s="36">
        <v>59.17</v>
      </c>
      <c r="CT7" s="36">
        <v>59.34</v>
      </c>
      <c r="CU7" s="36">
        <v>59.76</v>
      </c>
      <c r="CV7" s="36">
        <v>87.89</v>
      </c>
      <c r="CW7" s="36">
        <v>88.46</v>
      </c>
      <c r="CX7" s="36">
        <v>87.95</v>
      </c>
      <c r="CY7" s="36">
        <v>85.85</v>
      </c>
      <c r="CZ7" s="36">
        <v>85.61</v>
      </c>
      <c r="DA7" s="36">
        <v>87.33</v>
      </c>
      <c r="DB7" s="36">
        <v>87.65</v>
      </c>
      <c r="DC7" s="36">
        <v>87.63</v>
      </c>
      <c r="DD7" s="36">
        <v>87.6</v>
      </c>
      <c r="DE7" s="36">
        <v>87.74</v>
      </c>
      <c r="DF7" s="36">
        <v>89.95</v>
      </c>
      <c r="DG7" s="36">
        <v>40.54</v>
      </c>
      <c r="DH7" s="36">
        <v>42.19</v>
      </c>
      <c r="DI7" s="36">
        <v>43.98</v>
      </c>
      <c r="DJ7" s="36">
        <v>44.94</v>
      </c>
      <c r="DK7" s="36">
        <v>46.18</v>
      </c>
      <c r="DL7" s="36">
        <v>37.71</v>
      </c>
      <c r="DM7" s="36">
        <v>38.69</v>
      </c>
      <c r="DN7" s="36">
        <v>39.65</v>
      </c>
      <c r="DO7" s="36">
        <v>45.25</v>
      </c>
      <c r="DP7" s="36">
        <v>46.27</v>
      </c>
      <c r="DQ7" s="36">
        <v>47.18</v>
      </c>
      <c r="DR7" s="36">
        <v>0.98</v>
      </c>
      <c r="DS7" s="36">
        <v>1.02</v>
      </c>
      <c r="DT7" s="36">
        <v>1.01</v>
      </c>
      <c r="DU7" s="36">
        <v>0.98</v>
      </c>
      <c r="DV7" s="36">
        <v>1.59</v>
      </c>
      <c r="DW7" s="36">
        <v>7.67</v>
      </c>
      <c r="DX7" s="36">
        <v>8.4</v>
      </c>
      <c r="DY7" s="36">
        <v>9.7100000000000009</v>
      </c>
      <c r="DZ7" s="36">
        <v>10.71</v>
      </c>
      <c r="EA7" s="36">
        <v>10.93</v>
      </c>
      <c r="EB7" s="36">
        <v>13.18</v>
      </c>
      <c r="EC7" s="36">
        <v>0.05</v>
      </c>
      <c r="ED7" s="36">
        <v>0.03</v>
      </c>
      <c r="EE7" s="36">
        <v>0.05</v>
      </c>
      <c r="EF7" s="36">
        <v>0.05</v>
      </c>
      <c r="EG7" s="36">
        <v>0.04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2017-02-09T03:39:22Z</cp:lastPrinted>
  <dcterms:created xsi:type="dcterms:W3CDTF">2017-02-01T08:36:50Z</dcterms:created>
  <dcterms:modified xsi:type="dcterms:W3CDTF">2017-02-17T04:51:57Z</dcterms:modified>
</cp:coreProperties>
</file>