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7F5CBA2E-655E-4973-B9E8-20A45D80CFE9}" xr6:coauthVersionLast="47" xr6:coauthVersionMax="47" xr10:uidLastSave="{00000000-0000-0000-0000-000000000000}"/>
  <workbookProtection workbookAlgorithmName="SHA-512" workbookHashValue="eH9dnZDeSRnes2zFh6mOqcGeIqeUckHbndAnGkL0HwyMOO4pIDmMErmQwDLCGRQ04znlm8hphQxXbeXwcI7WYA==" workbookSaltValue="ZeYz0fWl9cNqTU6of/18gQ=="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G85" i="4"/>
  <c r="F85" i="4"/>
  <c r="I10"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<sst xmlns="http://schemas.openxmlformats.org/spreadsheetml/2006/main" count="253" uniqueCount="117">
  <si>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</si>
  <si>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</si>
  <si>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</si>
  <si>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</si>
  <si>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</si>
  <si>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</si>
  <si>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</si>
  <si>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</si>
  <si>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</si>
  <si>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</si>
  <si>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</si>
  <si>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</si>
  <si>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</si>
  <si>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</si>
  <si>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</si>
  <si>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</si>
  <si>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</si>
  <si>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</si>
  <si>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</si>
  <si>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</si>
  <si>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</si>
  <si>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</si>
  <si>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</si>
  <si>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</si>
  <si>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</si>
  <si>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</si>
  <si>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</si>
  <si>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</si>
  <si>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</si>
  <si>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</si>
  <si>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</si>
  <si>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</si>
  <si>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</si>
  <si>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</si>
  <si>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</si>
  <si>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</si>
  <si>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</si>
  <si>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</si>
  <si>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</si>
  <si>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</si>
  <si>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</si>
  <si>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</si>
  <si>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</si>
  <si>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</si>
  <si>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</si>
  <si>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</si>
  <si>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</si>
  <si>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</si>
  <si>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</si>
  <si>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</si>
  <si>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</si>
  <si>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</si>
  <si>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</si>
  <si>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</si>
  <si>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</si>
  <si>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</si>
  <si>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</si>
  <si>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</si>
  <si>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</si>
  <si>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</si>
  <si>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</si>
  <si>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</si>
  <si>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</si>
  <si>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</si>
  <si>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</si>
  <si>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</si>
  <si>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</si>
  <si>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</si>
  <si>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</si>
  <si>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</si>
  <si>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</si>
  <si>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</si>
  <si>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</si>
  <si>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</si>
  <si>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</si>
  <si>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</si>
  <si>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</si>
  <si>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</si>
  <si>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</si>
  <si>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</si>
  <si>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</si>
  <si>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</si>
  <si>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</si>
  <si>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</si>
  <si>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</si>
  <si>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</si>
  <si>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</si>
  <si>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</si>
  <si>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</si>
  <si>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</si>
  <si>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</si>
  <si>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</si>
  <si>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</si>
  <si>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</si>
  <si>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</si>
  <si>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</si>
  <si>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</si>
  <si>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</si>
  <si>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</si>
  <si>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</si>
  <si>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</si>
  <si>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</si>
  <si>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</si>
  <si>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</si>
  <si>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</si>
  <si>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</si>
  <si>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</si>
  <si>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</si>
  <si>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</si>
  <si>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</si>
  <si>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</si>
  <si>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</si>
  <si>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</si>
  <si>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</si>
  <si>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新たな管渠整備は計画していないが、今後は安定的な事業継続に向けて、計画的な施設の長寿命化を行う必要がある。また、現在は適正規模の利用率であるが、将来的な人口減少や高齢化に備えた収支比率向上対策と施設の統廃合計画の検討が必要である。
　以上の現況をふまえ、今後の改修整備事業等の投資計画においては、企業債残高に極端な増加が生じないよう考慮し、適正な使用料収入の確保と、より一層の費用削減に努める必要がある。</t>
    <phoneticPr fontId="4"/>
  </si>
  <si>
    <t>　市内11箇所の施設で耐用年数（50年）を経過する管渠はなく、更新は実施していないが、経年劣化による機械設備の故障・管渠の漏水等が発生しており、機能強化工事や修繕等で長寿命化を実施している。今後、耐用年数経過による施設更新が始まり、費用が増加すると、現状の使用料だけでは経営が難しくなると予想される。
　財源確保や長寿命化計画・投資計画に基づく健全な維持管理策を検討するとともに、施設同士の統合や公共下水道への接続等の対策を検討する必要がある。</t>
    <phoneticPr fontId="4"/>
  </si>
  <si>
    <t>①経常収支比率
　前年度より1.25ポイント減少し105.61％となった。比率は100％を超えているが、経常収益は他会計繰入金に頼るところが大きく依存している現状であるため、使用料収益の向上や経費の削減等の経営改善が必要である。
③流動比率
　前年度より2.76ポイント増加し94.37％となった。類似団体と比べて高い水準を維持しているが、老朽化した施設更新の財源として企業債を積極的に活用する必要があるため、現金等流動資産の増減については引き続き高い水準を維持し、経営の柔軟性を維持していく必要がある。
④企業債残高対事業規模比率
　前年度より153.78ポイント減少し728.03%となり、類似団体を下回る水準となった。近年は借入額を償還額が上回っており、企業債残高は年々減少しているが、処理場施設が11箇所と多く、今後、老朽化施設の更新や人口減少地域の施設統廃合の投資が必要になってくるため、計画的な企業債の起債と償還を行っていく必要がある。
⑤経費回収率
　前年度より5.88ポイント減少し60.66％であった。経費回収率が年々減少している要因としては、光熱水費や材料費高騰による修繕費等の維持管理費用増加と農村地域の人口減少による使用料収入の減少によるものと考えられる。計画的な修繕と施設統廃合による維持管理費用の削減、使用料金改定の検討をする必要がある。
⑥汚水処理原価率
　前年度より7.82円増加し214.30円となった。類似団体と比べて低い水準を保っているが、物価高騰による維持管理費の増加により、年々増加傾向にある。併せて、人口減少による使用料収入の減少が予想されるため、早急な対策を検討する必要がある。　　　　　　　　　　　　　　　
⑦施設利用率
　前年度と比べて1.38ポイント増加し79.42％であった。類似団体と比べて高い水準で推移しているが、将来的な人口減少による利用率低下を予測した施設の統廃合計画等を検討する必要がある。
⑧水洗化率
　前年度より0.05ポイント増加し92.98％であった。類似団体と比べてやや上回っているが、引き続き加入促進の広報活動を継続し水洗化率の向上と使用料収入の増加に努めていく。</t>
    <rPh sb="283" eb="28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</si>
</sst>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D61-4AC2-A242-19DEDCB4FD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0D61-4AC2-A242-19DEDCB4FD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82.25</c:v>
                </c:pt>
                <c:pt idx="2">
                  <c:v>84.82</c:v>
                </c:pt>
                <c:pt idx="3">
                  <c:v>78.040000000000006</c:v>
                </c:pt>
                <c:pt idx="4">
                  <c:v>79.42</c:v>
                </c:pt>
              </c:numCache>
            </c:numRef>
          </c:val>
          <c:extLst>
            <c:ext xmlns:c16="http://schemas.microsoft.com/office/drawing/2014/chart" uri="{C3380CC4-5D6E-409C-BE32-E72D297353CC}">
              <c16:uniqueId val="{00000000-588C-45A3-AEA4-9D6A6C2200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588C-45A3-AEA4-9D6A6C2200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92.7</c:v>
                </c:pt>
                <c:pt idx="2">
                  <c:v>92.58</c:v>
                </c:pt>
                <c:pt idx="3">
                  <c:v>92.93</c:v>
                </c:pt>
                <c:pt idx="4">
                  <c:v>92.98</c:v>
                </c:pt>
              </c:numCache>
            </c:numRef>
          </c:val>
          <c:extLst>
            <c:ext xmlns:c16="http://schemas.microsoft.com/office/drawing/2014/chart" uri="{C3380CC4-5D6E-409C-BE32-E72D297353CC}">
              <c16:uniqueId val="{00000000-069F-447E-A71C-6F3B980910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069F-447E-A71C-6F3B980910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113.43</c:v>
                </c:pt>
                <c:pt idx="2">
                  <c:v>113.81</c:v>
                </c:pt>
                <c:pt idx="3">
                  <c:v>106.86</c:v>
                </c:pt>
                <c:pt idx="4">
                  <c:v>105.61</c:v>
                </c:pt>
              </c:numCache>
            </c:numRef>
          </c:val>
          <c:extLst>
            <c:ext xmlns:c16="http://schemas.microsoft.com/office/drawing/2014/chart" uri="{C3380CC4-5D6E-409C-BE32-E72D297353CC}">
              <c16:uniqueId val="{00000000-23BB-4286-8B3A-2B2BE69CE4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23BB-4286-8B3A-2B2BE69CE4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51.9</c:v>
                </c:pt>
                <c:pt idx="2">
                  <c:v>53.43</c:v>
                </c:pt>
                <c:pt idx="3">
                  <c:v>54.9</c:v>
                </c:pt>
                <c:pt idx="4">
                  <c:v>56.45</c:v>
                </c:pt>
              </c:numCache>
            </c:numRef>
          </c:val>
          <c:extLst>
            <c:ext xmlns:c16="http://schemas.microsoft.com/office/drawing/2014/chart" uri="{C3380CC4-5D6E-409C-BE32-E72D297353CC}">
              <c16:uniqueId val="{00000000-B349-42FA-9E0C-8DB4C01661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B349-42FA-9E0C-8DB4C01661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D82-4DB4-A199-FE1C1647AD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0D82-4DB4-A199-FE1C1647AD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C8-4868-AC0E-D23AED99B3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6BC8-4868-AC0E-D23AED99B3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69.37</c:v>
                </c:pt>
                <c:pt idx="2">
                  <c:v>81.27</c:v>
                </c:pt>
                <c:pt idx="3">
                  <c:v>91.61</c:v>
                </c:pt>
                <c:pt idx="4">
                  <c:v>94.37</c:v>
                </c:pt>
              </c:numCache>
            </c:numRef>
          </c:val>
          <c:extLst>
            <c:ext xmlns:c16="http://schemas.microsoft.com/office/drawing/2014/chart" uri="{C3380CC4-5D6E-409C-BE32-E72D297353CC}">
              <c16:uniqueId val="{00000000-F60F-4311-A889-B0C9DA069B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F60F-4311-A889-B0C9DA069B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1240.6400000000001</c:v>
                </c:pt>
                <c:pt idx="2">
                  <c:v>1100.97</c:v>
                </c:pt>
                <c:pt idx="3">
                  <c:v>866.81</c:v>
                </c:pt>
                <c:pt idx="4">
                  <c:v>728.03</c:v>
                </c:pt>
              </c:numCache>
            </c:numRef>
          </c:val>
          <c:extLst>
            <c:ext xmlns:c16="http://schemas.microsoft.com/office/drawing/2014/chart" uri="{C3380CC4-5D6E-409C-BE32-E72D297353CC}">
              <c16:uniqueId val="{00000000-D134-41A9-9D1D-DAB69288DB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D134-41A9-9D1D-DAB69288DB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79.010000000000005</c:v>
                </c:pt>
                <c:pt idx="2">
                  <c:v>73.739999999999995</c:v>
                </c:pt>
                <c:pt idx="3">
                  <c:v>66.540000000000006</c:v>
                </c:pt>
                <c:pt idx="4">
                  <c:v>60.66</c:v>
                </c:pt>
              </c:numCache>
            </c:numRef>
          </c:val>
          <c:extLst>
            <c:ext xmlns:c16="http://schemas.microsoft.com/office/drawing/2014/chart" uri="{C3380CC4-5D6E-409C-BE32-E72D297353CC}">
              <c16:uniqueId val="{00000000-4559-4937-BD20-A78BD93538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4559-4937-BD20-A78BD93538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162.25</c:v>
                </c:pt>
                <c:pt idx="2">
                  <c:v>174.95</c:v>
                </c:pt>
                <c:pt idx="3">
                  <c:v>206.48</c:v>
                </c:pt>
                <c:pt idx="4">
                  <c:v>214.3</c:v>
                </c:pt>
              </c:numCache>
            </c:numRef>
          </c:val>
          <c:extLst>
            <c:ext xmlns:c16="http://schemas.microsoft.com/office/drawing/2014/chart" uri="{C3380CC4-5D6E-409C-BE32-E72D297353CC}">
              <c16:uniqueId val="{00000000-2AB3-4CB2-941B-AC385DB39E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2AB3-4CB2-941B-AC385DB39E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真岡市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79002</v>
      </c>
      <c r="AM8" s="41"/>
      <c r="AN8" s="41"/>
      <c r="AO8" s="41"/>
      <c r="AP8" s="41"/>
      <c r="AQ8" s="41"/>
      <c r="AR8" s="41"/>
      <c r="AS8" s="41"/>
      <c r="AT8" s="34">
        <f>データ!T6</f>
        <v>167.34</v>
      </c>
      <c r="AU8" s="34"/>
      <c r="AV8" s="34"/>
      <c r="AW8" s="34"/>
      <c r="AX8" s="34"/>
      <c r="AY8" s="34"/>
      <c r="AZ8" s="34"/>
      <c r="BA8" s="34"/>
      <c r="BB8" s="34">
        <f>データ!U6</f>
        <v>472.1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76.42</v>
      </c>
      <c r="J10" s="34"/>
      <c r="K10" s="34"/>
      <c r="L10" s="34"/>
      <c r="M10" s="34"/>
      <c r="N10" s="34"/>
      <c r="O10" s="34"/>
      <c r="P10" s="34">
        <f>データ!P6</f>
        <v>8.8699999999999992</v>
      </c>
      <c r="Q10" s="34"/>
      <c r="R10" s="34"/>
      <c r="S10" s="34"/>
      <c r="T10" s="34"/>
      <c r="U10" s="34"/>
      <c r="V10" s="34"/>
      <c r="W10" s="34">
        <f>データ!Q6</f>
        <v>71.900000000000006</v>
      </c>
      <c r="X10" s="34"/>
      <c r="Y10" s="34"/>
      <c r="Z10" s="34"/>
      <c r="AA10" s="34"/>
      <c r="AB10" s="34"/>
      <c r="AC10" s="34"/>
      <c r="AD10" s="41">
        <f>データ!R6</f>
        <v>2750</v>
      </c>
      <c r="AE10" s="41"/>
      <c r="AF10" s="41"/>
      <c r="AG10" s="41"/>
      <c r="AH10" s="41"/>
      <c r="AI10" s="41"/>
      <c r="AJ10" s="41"/>
      <c r="AK10" s="2"/>
      <c r="AL10" s="41">
        <f>データ!V6</f>
        <v>6967</v>
      </c>
      <c r="AM10" s="41"/>
      <c r="AN10" s="41"/>
      <c r="AO10" s="41"/>
      <c r="AP10" s="41"/>
      <c r="AQ10" s="41"/>
      <c r="AR10" s="41"/>
      <c r="AS10" s="41"/>
      <c r="AT10" s="34">
        <f>データ!W6</f>
        <v>5.35</v>
      </c>
      <c r="AU10" s="34"/>
      <c r="AV10" s="34"/>
      <c r="AW10" s="34"/>
      <c r="AX10" s="34"/>
      <c r="AY10" s="34"/>
      <c r="AZ10" s="34"/>
      <c r="BA10" s="34"/>
      <c r="BB10" s="34">
        <f>データ!X6</f>
        <v>1302.24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JDgTthVwNUwFDW6sxkkh3T1Qb/AsIX0JT8eWvHXnRpde8Udy63LZsJjFmNxb6XiTyALOr7/cj5c5BJ1In4r2g==" saltValue="8J6tmWWGWi9n6YqFCXQB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92096</v>
      </c>
      <c r="D6" s="19">
        <f t="shared" si="3"/>
        <v>46</v>
      </c>
      <c r="E6" s="19">
        <f t="shared" si="3"/>
        <v>17</v>
      </c>
      <c r="F6" s="19">
        <f t="shared" si="3"/>
        <v>5</v>
      </c>
      <c r="G6" s="19">
        <f t="shared" si="3"/>
        <v>0</v>
      </c>
      <c r="H6" s="19" t="str">
        <f t="shared" si="3"/>
        <v>栃木県　真岡市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76.42</v>
      </c>
      <c r="P6" s="20">
        <f t="shared" si="3"/>
        <v>8.8699999999999992</v>
      </c>
      <c r="Q6" s="20">
        <f t="shared" si="3"/>
        <v>71.900000000000006</v>
      </c>
      <c r="R6" s="20">
        <f t="shared" si="3"/>
        <v>2750</v>
      </c>
      <c r="S6" s="20">
        <f t="shared" si="3"/>
        <v>79002</v>
      </c>
      <c r="T6" s="20">
        <f t="shared" si="3"/>
        <v>167.34</v>
      </c>
      <c r="U6" s="20">
        <f t="shared" si="3"/>
        <v>472.1</v>
      </c>
      <c r="V6" s="20">
        <f t="shared" si="3"/>
        <v>6967</v>
      </c>
      <c r="W6" s="20">
        <f t="shared" si="3"/>
        <v>5.35</v>
      </c>
      <c r="X6" s="20">
        <f t="shared" si="3"/>
        <v>1302.24</v>
      </c>
      <c r="Y6" s="21" t="str">
        <f>IF(Y7="",NA(),Y7)</f>
        <v>-</v>
      </c>
      <c r="Z6" s="21">
        <f t="shared" ref="Z6:AH6" si="4">IF(Z7="",NA(),Z7)</f>
        <v>113.43</v>
      </c>
      <c r="AA6" s="21">
        <f t="shared" si="4"/>
        <v>113.81</v>
      </c>
      <c r="AB6" s="21">
        <f t="shared" si="4"/>
        <v>106.86</v>
      </c>
      <c r="AC6" s="21">
        <f t="shared" si="4"/>
        <v>105.61</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69.37</v>
      </c>
      <c r="AW6" s="21">
        <f t="shared" si="6"/>
        <v>81.27</v>
      </c>
      <c r="AX6" s="21">
        <f t="shared" si="6"/>
        <v>91.61</v>
      </c>
      <c r="AY6" s="21">
        <f t="shared" si="6"/>
        <v>94.37</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1240.6400000000001</v>
      </c>
      <c r="BH6" s="21">
        <f t="shared" si="7"/>
        <v>1100.97</v>
      </c>
      <c r="BI6" s="21">
        <f t="shared" si="7"/>
        <v>866.81</v>
      </c>
      <c r="BJ6" s="21">
        <f t="shared" si="7"/>
        <v>728.03</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79.010000000000005</v>
      </c>
      <c r="BS6" s="21">
        <f t="shared" si="8"/>
        <v>73.739999999999995</v>
      </c>
      <c r="BT6" s="21">
        <f t="shared" si="8"/>
        <v>66.540000000000006</v>
      </c>
      <c r="BU6" s="21">
        <f t="shared" si="8"/>
        <v>60.66</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162.25</v>
      </c>
      <c r="CD6" s="21">
        <f t="shared" si="9"/>
        <v>174.95</v>
      </c>
      <c r="CE6" s="21">
        <f t="shared" si="9"/>
        <v>206.48</v>
      </c>
      <c r="CF6" s="21">
        <f t="shared" si="9"/>
        <v>214.3</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82.25</v>
      </c>
      <c r="CO6" s="21">
        <f t="shared" si="10"/>
        <v>84.82</v>
      </c>
      <c r="CP6" s="21">
        <f t="shared" si="10"/>
        <v>78.040000000000006</v>
      </c>
      <c r="CQ6" s="21">
        <f t="shared" si="10"/>
        <v>79.42</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92.7</v>
      </c>
      <c r="CZ6" s="21">
        <f t="shared" si="11"/>
        <v>92.58</v>
      </c>
      <c r="DA6" s="21">
        <f t="shared" si="11"/>
        <v>92.93</v>
      </c>
      <c r="DB6" s="21">
        <f t="shared" si="11"/>
        <v>92.98</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51.9</v>
      </c>
      <c r="DK6" s="21">
        <f t="shared" si="12"/>
        <v>53.43</v>
      </c>
      <c r="DL6" s="21">
        <f t="shared" si="12"/>
        <v>54.9</v>
      </c>
      <c r="DM6" s="21">
        <f t="shared" si="12"/>
        <v>56.45</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92096</v>
      </c>
      <c r="D7" s="23">
        <v>46</v>
      </c>
      <c r="E7" s="23">
        <v>17</v>
      </c>
      <c r="F7" s="23">
        <v>5</v>
      </c>
      <c r="G7" s="23">
        <v>0</v>
      </c>
      <c r="H7" s="23" t="s">
        <v>96</v>
      </c>
      <c r="I7" s="23" t="s">
        <v>97</v>
      </c>
      <c r="J7" s="23" t="s">
        <v>98</v>
      </c>
      <c r="K7" s="23" t="s">
        <v>99</v>
      </c>
      <c r="L7" s="23" t="s">
        <v>100</v>
      </c>
      <c r="M7" s="23" t="s">
        <v>101</v>
      </c>
      <c r="N7" s="24" t="s">
        <v>102</v>
      </c>
      <c r="O7" s="24">
        <v>76.42</v>
      </c>
      <c r="P7" s="24">
        <v>8.8699999999999992</v>
      </c>
      <c r="Q7" s="24">
        <v>71.900000000000006</v>
      </c>
      <c r="R7" s="24">
        <v>2750</v>
      </c>
      <c r="S7" s="24">
        <v>79002</v>
      </c>
      <c r="T7" s="24">
        <v>167.34</v>
      </c>
      <c r="U7" s="24">
        <v>472.1</v>
      </c>
      <c r="V7" s="24">
        <v>6967</v>
      </c>
      <c r="W7" s="24">
        <v>5.35</v>
      </c>
      <c r="X7" s="24">
        <v>1302.24</v>
      </c>
      <c r="Y7" s="24" t="s">
        <v>102</v>
      </c>
      <c r="Z7" s="24">
        <v>113.43</v>
      </c>
      <c r="AA7" s="24">
        <v>113.81</v>
      </c>
      <c r="AB7" s="24">
        <v>106.86</v>
      </c>
      <c r="AC7" s="24">
        <v>105.61</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69.37</v>
      </c>
      <c r="AW7" s="24">
        <v>81.27</v>
      </c>
      <c r="AX7" s="24">
        <v>91.61</v>
      </c>
      <c r="AY7" s="24">
        <v>94.37</v>
      </c>
      <c r="AZ7" s="24" t="s">
        <v>102</v>
      </c>
      <c r="BA7" s="24">
        <v>37.24</v>
      </c>
      <c r="BB7" s="24">
        <v>33.58</v>
      </c>
      <c r="BC7" s="24">
        <v>35.42</v>
      </c>
      <c r="BD7" s="24">
        <v>39.82</v>
      </c>
      <c r="BE7" s="24">
        <v>42.02</v>
      </c>
      <c r="BF7" s="24" t="s">
        <v>102</v>
      </c>
      <c r="BG7" s="24">
        <v>1240.6400000000001</v>
      </c>
      <c r="BH7" s="24">
        <v>1100.97</v>
      </c>
      <c r="BI7" s="24">
        <v>866.81</v>
      </c>
      <c r="BJ7" s="24">
        <v>728.03</v>
      </c>
      <c r="BK7" s="24" t="s">
        <v>102</v>
      </c>
      <c r="BL7" s="24">
        <v>783.8</v>
      </c>
      <c r="BM7" s="24">
        <v>778.81</v>
      </c>
      <c r="BN7" s="24">
        <v>718.49</v>
      </c>
      <c r="BO7" s="24">
        <v>743.31</v>
      </c>
      <c r="BP7" s="24">
        <v>785.1</v>
      </c>
      <c r="BQ7" s="24" t="s">
        <v>102</v>
      </c>
      <c r="BR7" s="24">
        <v>79.010000000000005</v>
      </c>
      <c r="BS7" s="24">
        <v>73.739999999999995</v>
      </c>
      <c r="BT7" s="24">
        <v>66.540000000000006</v>
      </c>
      <c r="BU7" s="24">
        <v>60.66</v>
      </c>
      <c r="BV7" s="24" t="s">
        <v>102</v>
      </c>
      <c r="BW7" s="24">
        <v>68.11</v>
      </c>
      <c r="BX7" s="24">
        <v>67.23</v>
      </c>
      <c r="BY7" s="24">
        <v>61.82</v>
      </c>
      <c r="BZ7" s="24">
        <v>61.15</v>
      </c>
      <c r="CA7" s="24">
        <v>56.93</v>
      </c>
      <c r="CB7" s="24" t="s">
        <v>102</v>
      </c>
      <c r="CC7" s="24">
        <v>162.25</v>
      </c>
      <c r="CD7" s="24">
        <v>174.95</v>
      </c>
      <c r="CE7" s="24">
        <v>206.48</v>
      </c>
      <c r="CF7" s="24">
        <v>214.3</v>
      </c>
      <c r="CG7" s="24" t="s">
        <v>102</v>
      </c>
      <c r="CH7" s="24">
        <v>222.41</v>
      </c>
      <c r="CI7" s="24">
        <v>228.21</v>
      </c>
      <c r="CJ7" s="24">
        <v>246.9</v>
      </c>
      <c r="CK7" s="24">
        <v>250.43</v>
      </c>
      <c r="CL7" s="24">
        <v>271.14999999999998</v>
      </c>
      <c r="CM7" s="24" t="s">
        <v>102</v>
      </c>
      <c r="CN7" s="24">
        <v>82.25</v>
      </c>
      <c r="CO7" s="24">
        <v>84.82</v>
      </c>
      <c r="CP7" s="24">
        <v>78.040000000000006</v>
      </c>
      <c r="CQ7" s="24">
        <v>79.42</v>
      </c>
      <c r="CR7" s="24" t="s">
        <v>102</v>
      </c>
      <c r="CS7" s="24">
        <v>55.26</v>
      </c>
      <c r="CT7" s="24">
        <v>54.54</v>
      </c>
      <c r="CU7" s="24">
        <v>52.9</v>
      </c>
      <c r="CV7" s="24">
        <v>52.63</v>
      </c>
      <c r="CW7" s="24">
        <v>49.87</v>
      </c>
      <c r="CX7" s="24" t="s">
        <v>102</v>
      </c>
      <c r="CY7" s="24">
        <v>92.7</v>
      </c>
      <c r="CZ7" s="24">
        <v>92.58</v>
      </c>
      <c r="DA7" s="24">
        <v>92.93</v>
      </c>
      <c r="DB7" s="24">
        <v>92.98</v>
      </c>
      <c r="DC7" s="24" t="s">
        <v>102</v>
      </c>
      <c r="DD7" s="24">
        <v>90.52</v>
      </c>
      <c r="DE7" s="24">
        <v>90.3</v>
      </c>
      <c r="DF7" s="24">
        <v>90.3</v>
      </c>
      <c r="DG7" s="24">
        <v>90.32</v>
      </c>
      <c r="DH7" s="24">
        <v>87.54</v>
      </c>
      <c r="DI7" s="24" t="s">
        <v>102</v>
      </c>
      <c r="DJ7" s="24">
        <v>51.9</v>
      </c>
      <c r="DK7" s="24">
        <v>53.43</v>
      </c>
      <c r="DL7" s="24">
        <v>54.9</v>
      </c>
      <c r="DM7" s="24">
        <v>56.45</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2025-03-03T07:02:55Z</cp:lastPrinted>
  <dcterms:created xsi:type="dcterms:W3CDTF">2025-01-24T07:16:29Z</dcterms:created>
  <dcterms:modified xsi:type="dcterms:W3CDTF">2025-03-04T09:17:43Z</dcterms:modified>
  <cp:category/>
</cp:coreProperties>
</file>