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dY/yWns12LhfCT+GCQjOId5fl/1BJmwnvKmj1OZDakW2FeaGBe2N/rSWpISV1KaF1td7xaUGV3xDsR2N2sMgNg==" workbookSaltValue="5aGVv4F4cnHidXmrUlF96Q==" workbookSpinCount="100000" lockStructure="1"/>
  <bookViews>
    <workbookView xWindow="0" yWindow="0" windowWidth="28800" windowHeight="115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<sst xmlns="http://schemas.openxmlformats.org/spreadsheetml/2006/main" count="228" uniqueCount="114">
  <si>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</si>
  <si>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</si>
  <si>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</si>
  <si>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</si>
  <si>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</si>
  <si>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</si>
  <si>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</si>
  <si>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</si>
  <si>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</si>
  <si>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</si>
  <si>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</si>
  <si>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</si>
  <si>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</si>
  <si>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</si>
  <si>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</si>
  <si>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</si>
  <si>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</si>
  <si>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</si>
  <si>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</si>
  <si>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</si>
  <si>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</si>
  <si>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</si>
  <si>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</si>
  <si>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</si>
  <si>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</si>
  <si>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</si>
  <si>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</si>
  <si>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</si>
  <si>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</si>
  <si>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</si>
  <si>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</si>
  <si>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</si>
  <si>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</si>
  <si>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</si>
  <si>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</si>
  <si>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</si>
  <si>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</si>
  <si>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</si>
  <si>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</si>
  <si>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</si>
  <si>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</si>
  <si>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</si>
  <si>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</si>
  <si>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</si>
  <si>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</si>
  <si>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</si>
  <si>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</si>
  <si>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</si>
  <si>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</si>
  <si>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</si>
  <si>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</si>
  <si>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</si>
  <si>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</si>
  <si>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</si>
  <si>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</si>
  <si>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</si>
  <si>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</si>
  <si>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</si>
  <si>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</si>
  <si>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</si>
  <si>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</si>
  <si>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</si>
  <si>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</si>
  <si>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</si>
  <si>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</si>
  <si>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</si>
  <si>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</si>
  <si>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</si>
  <si>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</si>
  <si>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</si>
  <si>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</si>
  <si>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</si>
  <si>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</si>
  <si>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</si>
  <si>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</si>
  <si>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</si>
  <si>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</si>
  <si>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</si>
  <si>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</si>
  <si>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</si>
  <si>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</si>
  <si>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</si>
  <si>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</si>
  <si>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</si>
  <si>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</si>
  <si>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</si>
  <si>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</si>
  <si>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</si>
  <si>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</si>
  <si>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</si>
  <si>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</si>
  <si>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</si>
  <si>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</si>
  <si>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</si>
  <si>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</si>
  <si>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</si>
  <si>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</si>
  <si>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</si>
  <si>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</si>
  <si>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</si>
  <si>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</si>
  <si>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</si>
  <si>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</si>
  <si>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</si>
  <si>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</si>
  <si>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</si>
  <si>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</si>
  <si>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</si>
  <si>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</si>
  <si>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</si>
  <si>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</si>
  <si>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今年度の収支も黒字である。計画的な施設設備更新を進めるために、経営戦略に則り引き続き健全な経営を心掛けたい。
　</t>
    <rPh sb="1" eb="4">
      <t>コンネンド</t>
    </rPh>
    <rPh sb="5" eb="7">
      <t>シュウシ</t>
    </rPh>
    <rPh sb="8" eb="10">
      <t>クロジ</t>
    </rPh>
    <rPh sb="14" eb="17">
      <t>ケイカクテキ</t>
    </rPh>
    <rPh sb="18" eb="22">
      <t>シセツセツビ</t>
    </rPh>
    <rPh sb="22" eb="24">
      <t>コウシン</t>
    </rPh>
    <rPh sb="25" eb="26">
      <t>スス</t>
    </rPh>
    <rPh sb="32" eb="36">
      <t>ケイエイセンリャク</t>
    </rPh>
    <rPh sb="37" eb="38">
      <t>ノット</t>
    </rPh>
    <rPh sb="39" eb="40">
      <t>ヒ</t>
    </rPh>
    <rPh sb="41" eb="42">
      <t>ツヅ</t>
    </rPh>
    <rPh sb="43" eb="45">
      <t>ケンゼン</t>
    </rPh>
    <rPh sb="46" eb="48">
      <t>ケイエイ</t>
    </rPh>
    <rPh sb="49" eb="51">
      <t>ココロガ</t>
    </rPh>
    <phoneticPr fontId="4"/>
  </si>
  <si>
    <t>　経常収支比率については、平均値を下回っている状況であり、昨年度と比較して1.8%増加した。その要因は営業収益の増加と考えられる。
　企業債残高対給水収益比率については、平均値を上回っている。昨年度より24.37％の減少で平均に近づいており、 企業債残高の減少が要因と考えられる。
　給水原価については、年間有収水量の増加により昨年度と比較して3.62円減少したが、依然平均を上回っており、平均に近づけるためには漏水等の早期修繕に努め、年間有収水量を増やす必要がある。
　料金回収率については、昨年度より1.19%増加した。しかし、給水原価・供給単価が共に減少しているため昨年度に引き続き100％を下回っている状況である。
　有収率は、昨年度と比較して0.26％の減少で、平均値を下回っている状況である。そのため、引き続き漏水調査及び修繕等の対策強化に努めることが重要である。
　流動比率及び施設利用率については、平均を上回る水準を保っている。</t>
    <rPh sb="1" eb="3">
      <t>ケイジョウ</t>
    </rPh>
    <rPh sb="3" eb="5">
      <t>シュウシ</t>
    </rPh>
    <rPh sb="5" eb="7">
      <t>ヒリツ</t>
    </rPh>
    <rPh sb="13" eb="16">
      <t>ヘイキンチ</t>
    </rPh>
    <rPh sb="17" eb="19">
      <t>シタマワ</t>
    </rPh>
    <rPh sb="23" eb="25">
      <t>ジョウキョウ</t>
    </rPh>
    <rPh sb="29" eb="32">
      <t>サクネンド</t>
    </rPh>
    <rPh sb="33" eb="35">
      <t>ヒカク</t>
    </rPh>
    <rPh sb="41" eb="43">
      <t>ゾウカ</t>
    </rPh>
    <rPh sb="48" eb="50">
      <t>ヨウイン</t>
    </rPh>
    <rPh sb="59" eb="60">
      <t>カンガ</t>
    </rPh>
    <rPh sb="67" eb="70">
      <t>キギョウサイ</t>
    </rPh>
    <rPh sb="70" eb="72">
      <t>ザンダカ</t>
    </rPh>
    <rPh sb="72" eb="73">
      <t>タイ</t>
    </rPh>
    <rPh sb="73" eb="75">
      <t>キュウスイ</t>
    </rPh>
    <rPh sb="75" eb="79">
      <t>シュウエキヒリツ</t>
    </rPh>
    <rPh sb="85" eb="88">
      <t>ヘイキンチ</t>
    </rPh>
    <rPh sb="89" eb="91">
      <t>ウワマワ</t>
    </rPh>
    <rPh sb="96" eb="99">
      <t>サクネンド</t>
    </rPh>
    <rPh sb="108" eb="110">
      <t>ゲンショウ</t>
    </rPh>
    <rPh sb="111" eb="113">
      <t>ヘイキン</t>
    </rPh>
    <rPh sb="114" eb="115">
      <t>チカ</t>
    </rPh>
    <rPh sb="122" eb="125">
      <t>キギョ</t>
    </rPh>
    <rPh sb="125" eb="127">
      <t>ザンダカ</t>
    </rPh>
    <rPh sb="128" eb="130">
      <t>ゲンショウ</t>
    </rPh>
    <rPh sb="131" eb="133">
      <t>ヨウイン</t>
    </rPh>
    <rPh sb="134" eb="135">
      <t>カンガ</t>
    </rPh>
    <rPh sb="142" eb="146">
      <t>キュウスイゲンカ</t>
    </rPh>
    <rPh sb="152" eb="154">
      <t>ネンカン</t>
    </rPh>
    <rPh sb="154" eb="158">
      <t>ユウシュウスイリョウ</t>
    </rPh>
    <rPh sb="159" eb="161">
      <t>ゾウカ</t>
    </rPh>
    <rPh sb="164" eb="167">
      <t>サクネンド</t>
    </rPh>
    <rPh sb="168" eb="170">
      <t>ヒカク</t>
    </rPh>
    <rPh sb="176" eb="179">
      <t>エンゲンショウ</t>
    </rPh>
    <rPh sb="183" eb="185">
      <t>イゼン</t>
    </rPh>
    <rPh sb="185" eb="187">
      <t>ヘイキン</t>
    </rPh>
    <rPh sb="188" eb="190">
      <t>ウワマワ</t>
    </rPh>
    <rPh sb="195" eb="197">
      <t>ヘイキン</t>
    </rPh>
    <rPh sb="198" eb="199">
      <t>チカ</t>
    </rPh>
    <rPh sb="206" eb="209">
      <t>ロウスイトウ</t>
    </rPh>
    <rPh sb="210" eb="214">
      <t>ソウキシュウゼン</t>
    </rPh>
    <rPh sb="215" eb="216">
      <t>ツト</t>
    </rPh>
    <rPh sb="218" eb="222">
      <t>ネンカンユウシュウ</t>
    </rPh>
    <rPh sb="222" eb="224">
      <t>スイリョウ</t>
    </rPh>
    <rPh sb="225" eb="226">
      <t>フ</t>
    </rPh>
    <rPh sb="228" eb="230">
      <t>ヒツヨウ</t>
    </rPh>
    <rPh sb="236" eb="241">
      <t>リョウキンカイシュウリツ</t>
    </rPh>
    <rPh sb="247" eb="250">
      <t>サクネンド</t>
    </rPh>
    <rPh sb="257" eb="259">
      <t>ゾウカ</t>
    </rPh>
    <rPh sb="286" eb="289">
      <t>サクネンド</t>
    </rPh>
    <rPh sb="290" eb="291">
      <t>ヒ</t>
    </rPh>
    <rPh sb="292" eb="293">
      <t>ツヅ</t>
    </rPh>
    <rPh sb="299" eb="301">
      <t>シタマワ</t>
    </rPh>
    <rPh sb="305" eb="307">
      <t>ジョウキョウ</t>
    </rPh>
    <rPh sb="313" eb="316">
      <t>ユウシュウリツ</t>
    </rPh>
    <rPh sb="318" eb="321">
      <t>サクネンド</t>
    </rPh>
    <rPh sb="322" eb="324">
      <t>ヒカク</t>
    </rPh>
    <rPh sb="332" eb="334">
      <t>ゲンショウ</t>
    </rPh>
    <rPh sb="336" eb="339">
      <t>ヘイキンチ</t>
    </rPh>
    <rPh sb="340" eb="342">
      <t>シタマワ</t>
    </rPh>
    <rPh sb="346" eb="348">
      <t>ジョウキョウ</t>
    </rPh>
    <rPh sb="357" eb="358">
      <t>ヒ</t>
    </rPh>
    <rPh sb="359" eb="360">
      <t>ツヅ</t>
    </rPh>
    <rPh sb="361" eb="365">
      <t>ロウスイチョウサ</t>
    </rPh>
    <rPh sb="365" eb="366">
      <t>オヨ</t>
    </rPh>
    <rPh sb="367" eb="370">
      <t>シュウゼントウ</t>
    </rPh>
    <rPh sb="371" eb="375">
      <t>タイサクキョウカ</t>
    </rPh>
    <rPh sb="376" eb="377">
      <t>ツト</t>
    </rPh>
    <rPh sb="382" eb="384">
      <t>ジュウヨウ</t>
    </rPh>
    <rPh sb="390" eb="394">
      <t>リュウドウヒリツ</t>
    </rPh>
    <rPh sb="394" eb="395">
      <t>オヨ</t>
    </rPh>
    <rPh sb="396" eb="400">
      <t>シセツリヨウ</t>
    </rPh>
    <rPh sb="400" eb="401">
      <t>リツ</t>
    </rPh>
    <rPh sb="407" eb="409">
      <t>ヘイキン</t>
    </rPh>
    <rPh sb="410" eb="412">
      <t>ウワマワ</t>
    </rPh>
    <rPh sb="413" eb="415">
      <t>スイジュン</t>
    </rPh>
    <rPh sb="416" eb="417">
      <t>タモ</t>
    </rPh>
    <phoneticPr fontId="4"/>
  </si>
  <si>
    <t xml:space="preserve">　有形固定資産減価償却率は、平均値より上回っており、増加傾向にある。現状、管路経年化率は平均値を下回っているが、昨年度と比較して2.72％減少した。これらのことから、管路以外の施設設備の老朽化が進んでいると考えられ、計画的に施設設備の更新をしていく必要がある。
  </t>
    <rPh sb="112" eb="114">
      <t>シセツ</t>
    </rPh>
    <rPh sb="114" eb="116">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</si>
</sst>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0.03</c:v>
                </c:pt>
                <c:pt idx="1">
                  <c:v>7.0000000000000007E-2</c:v>
                </c:pt>
                <c:pt idx="2">
                  <c:v>0.05</c:v>
                </c:pt>
                <c:pt idx="3">
                  <c:v>0.13</c:v>
                </c:pt>
                <c:pt idx="4">
                  <c:v>0.2</c:v>
                </c:pt>
              </c:numCache>
            </c:numRef>
          </c:val>
          <c:extLst>
            <c:ext xmlns:c16="http://schemas.microsoft.com/office/drawing/2014/chart" uri="{C3380CC4-5D6E-409C-BE32-E72D297353CC}">
              <c16:uniqueId val="{00000000-5D99-4F84-8B4D-65901DF4AF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D99-4F84-8B4D-65901DF4AF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72.180000000000007</c:v>
                </c:pt>
                <c:pt idx="1">
                  <c:v>73.489999999999995</c:v>
                </c:pt>
                <c:pt idx="2">
                  <c:v>75.02</c:v>
                </c:pt>
                <c:pt idx="3">
                  <c:v>73.48</c:v>
                </c:pt>
                <c:pt idx="4">
                  <c:v>75.31</c:v>
                </c:pt>
              </c:numCache>
            </c:numRef>
          </c:val>
          <c:extLst>
            <c:ext xmlns:c16="http://schemas.microsoft.com/office/drawing/2014/chart" uri="{C3380CC4-5D6E-409C-BE32-E72D297353CC}">
              <c16:uniqueId val="{00000000-CDC9-4406-8784-FD1CB6AD2C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CDC9-4406-8784-FD1CB6AD2C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85.35</c:v>
                </c:pt>
                <c:pt idx="1">
                  <c:v>85.37</c:v>
                </c:pt>
                <c:pt idx="2">
                  <c:v>84.84</c:v>
                </c:pt>
                <c:pt idx="3">
                  <c:v>85.07</c:v>
                </c:pt>
                <c:pt idx="4">
                  <c:v>84.81</c:v>
                </c:pt>
              </c:numCache>
            </c:numRef>
          </c:val>
          <c:extLst>
            <c:ext xmlns:c16="http://schemas.microsoft.com/office/drawing/2014/chart" uri="{C3380CC4-5D6E-409C-BE32-E72D297353CC}">
              <c16:uniqueId val="{00000000-6685-4522-AA45-3CEB0052F0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685-4522-AA45-3CEB0052F0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111.96</c:v>
                </c:pt>
                <c:pt idx="1">
                  <c:v>110.96</c:v>
                </c:pt>
                <c:pt idx="2">
                  <c:v>108.04</c:v>
                </c:pt>
                <c:pt idx="3">
                  <c:v>107.07</c:v>
                </c:pt>
                <c:pt idx="4">
                  <c:v>108.87</c:v>
                </c:pt>
              </c:numCache>
            </c:numRef>
          </c:val>
          <c:extLst>
            <c:ext xmlns:c16="http://schemas.microsoft.com/office/drawing/2014/chart" uri="{C3380CC4-5D6E-409C-BE32-E72D297353CC}">
              <c16:uniqueId val="{00000000-A4BD-4757-A13B-581BFD6D59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4BD-4757-A13B-581BFD6D59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48.04</c:v>
                </c:pt>
                <c:pt idx="1">
                  <c:v>49.42</c:v>
                </c:pt>
                <c:pt idx="2">
                  <c:v>50.67</c:v>
                </c:pt>
                <c:pt idx="3">
                  <c:v>51.97</c:v>
                </c:pt>
                <c:pt idx="4">
                  <c:v>53.14</c:v>
                </c:pt>
              </c:numCache>
            </c:numRef>
          </c:val>
          <c:extLst>
            <c:ext xmlns:c16="http://schemas.microsoft.com/office/drawing/2014/chart" uri="{C3380CC4-5D6E-409C-BE32-E72D297353CC}">
              <c16:uniqueId val="{00000000-29DB-46AB-9517-1D5C075127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9DB-46AB-9517-1D5C075127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1.88</c:v>
                </c:pt>
                <c:pt idx="1">
                  <c:v>1.99</c:v>
                </c:pt>
                <c:pt idx="2">
                  <c:v>3.78</c:v>
                </c:pt>
                <c:pt idx="3">
                  <c:v>7.35</c:v>
                </c:pt>
                <c:pt idx="4">
                  <c:v>4.63</c:v>
                </c:pt>
              </c:numCache>
            </c:numRef>
          </c:val>
          <c:extLst>
            <c:ext xmlns:c16="http://schemas.microsoft.com/office/drawing/2014/chart" uri="{C3380CC4-5D6E-409C-BE32-E72D297353CC}">
              <c16:uniqueId val="{00000000-AE35-46B6-8450-BFC5C165C6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AE35-46B6-8450-BFC5C165C6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A-4956-84FB-5A812A5804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1CA-4956-84FB-5A812A5804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523.16</c:v>
                </c:pt>
                <c:pt idx="1">
                  <c:v>567.28</c:v>
                </c:pt>
                <c:pt idx="2">
                  <c:v>559.37</c:v>
                </c:pt>
                <c:pt idx="3">
                  <c:v>556.53</c:v>
                </c:pt>
                <c:pt idx="4">
                  <c:v>545.70000000000005</c:v>
                </c:pt>
              </c:numCache>
            </c:numRef>
          </c:val>
          <c:extLst>
            <c:ext xmlns:c16="http://schemas.microsoft.com/office/drawing/2014/chart" uri="{C3380CC4-5D6E-409C-BE32-E72D297353CC}">
              <c16:uniqueId val="{00000000-816B-41D0-9A7D-0561701FC6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16B-41D0-9A7D-0561701FC6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463.2</c:v>
                </c:pt>
                <c:pt idx="1">
                  <c:v>432.37</c:v>
                </c:pt>
                <c:pt idx="2">
                  <c:v>403.63</c:v>
                </c:pt>
                <c:pt idx="3">
                  <c:v>387.83</c:v>
                </c:pt>
                <c:pt idx="4">
                  <c:v>363.46</c:v>
                </c:pt>
              </c:numCache>
            </c:numRef>
          </c:val>
          <c:extLst>
            <c:ext xmlns:c16="http://schemas.microsoft.com/office/drawing/2014/chart" uri="{C3380CC4-5D6E-409C-BE32-E72D297353CC}">
              <c16:uniqueId val="{00000000-F32A-4D4A-A528-60DF5CAEA6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32A-4D4A-A528-60DF5CAEA6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98.74</c:v>
                </c:pt>
                <c:pt idx="1">
                  <c:v>98.63</c:v>
                </c:pt>
                <c:pt idx="2">
                  <c:v>97.03</c:v>
                </c:pt>
                <c:pt idx="3">
                  <c:v>96.92</c:v>
                </c:pt>
                <c:pt idx="4">
                  <c:v>98.11</c:v>
                </c:pt>
              </c:numCache>
            </c:numRef>
          </c:val>
          <c:extLst>
            <c:ext xmlns:c16="http://schemas.microsoft.com/office/drawing/2014/chart" uri="{C3380CC4-5D6E-409C-BE32-E72D297353CC}">
              <c16:uniqueId val="{00000000-D7FB-4FDE-95B6-518F346365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7FB-4FDE-95B6-518F346365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170.95</c:v>
                </c:pt>
                <c:pt idx="1">
                  <c:v>171.29</c:v>
                </c:pt>
                <c:pt idx="2">
                  <c:v>174.34</c:v>
                </c:pt>
                <c:pt idx="3">
                  <c:v>174.66</c:v>
                </c:pt>
                <c:pt idx="4">
                  <c:v>171.04</c:v>
                </c:pt>
              </c:numCache>
            </c:numRef>
          </c:val>
          <c:extLst>
            <c:ext xmlns:c16="http://schemas.microsoft.com/office/drawing/2014/chart" uri="{C3380CC4-5D6E-409C-BE32-E72D297353CC}">
              <c16:uniqueId val="{00000000-CA35-4447-B579-B6DC6BDBAF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A35-4447-B579-B6DC6BDBAF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84" zoomScaleNormal="84" workbookViewId="0">
      <selection activeCell="X1" sqref="X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真岡市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79871</v>
      </c>
      <c r="AM8" s="61"/>
      <c r="AN8" s="61"/>
      <c r="AO8" s="61"/>
      <c r="AP8" s="61"/>
      <c r="AQ8" s="61"/>
      <c r="AR8" s="61"/>
      <c r="AS8" s="61"/>
      <c r="AT8" s="52">
        <f>データ!$S$6</f>
        <v>167.34</v>
      </c>
      <c r="AU8" s="53"/>
      <c r="AV8" s="53"/>
      <c r="AW8" s="53"/>
      <c r="AX8" s="53"/>
      <c r="AY8" s="53"/>
      <c r="AZ8" s="53"/>
      <c r="BA8" s="53"/>
      <c r="BB8" s="54">
        <f>データ!$T$6</f>
        <v>477.3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71.09</v>
      </c>
      <c r="J10" s="53"/>
      <c r="K10" s="53"/>
      <c r="L10" s="53"/>
      <c r="M10" s="53"/>
      <c r="N10" s="53"/>
      <c r="O10" s="64"/>
      <c r="P10" s="54">
        <f>データ!$P$6</f>
        <v>84.12</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67153</v>
      </c>
      <c r="AM10" s="61"/>
      <c r="AN10" s="61"/>
      <c r="AO10" s="61"/>
      <c r="AP10" s="61"/>
      <c r="AQ10" s="61"/>
      <c r="AR10" s="61"/>
      <c r="AS10" s="61"/>
      <c r="AT10" s="52">
        <f>データ!$V$6</f>
        <v>74.91</v>
      </c>
      <c r="AU10" s="53"/>
      <c r="AV10" s="53"/>
      <c r="AW10" s="53"/>
      <c r="AX10" s="53"/>
      <c r="AY10" s="53"/>
      <c r="AZ10" s="53"/>
      <c r="BA10" s="53"/>
      <c r="BB10" s="54">
        <f>データ!$W$6</f>
        <v>896.45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NQSzWGy33lybsR1ObVri5+YBs50AkP5jMXxtX49g2OxmU+y8FOSpHuacHlyMkEREZdtCOCHwk9rDO8Otx8/QA==" saltValue="z/uhXDlkbxsxrPNDG02x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92096</v>
      </c>
      <c r="D6" s="34">
        <f t="shared" si="3"/>
        <v>46</v>
      </c>
      <c r="E6" s="34">
        <f t="shared" si="3"/>
        <v>1</v>
      </c>
      <c r="F6" s="34">
        <f t="shared" si="3"/>
        <v>0</v>
      </c>
      <c r="G6" s="34">
        <f t="shared" si="3"/>
        <v>1</v>
      </c>
      <c r="H6" s="34" t="str">
        <f t="shared" si="3"/>
        <v>栃木県　真岡市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71.09</v>
      </c>
      <c r="P6" s="35">
        <f t="shared" si="3"/>
        <v>84.12</v>
      </c>
      <c r="Q6" s="35">
        <f t="shared" si="3"/>
        <v>3190</v>
      </c>
      <c r="R6" s="35">
        <f t="shared" si="3"/>
        <v>79871</v>
      </c>
      <c r="S6" s="35">
        <f t="shared" si="3"/>
        <v>167.34</v>
      </c>
      <c r="T6" s="35">
        <f t="shared" si="3"/>
        <v>477.3</v>
      </c>
      <c r="U6" s="35">
        <f t="shared" si="3"/>
        <v>67153</v>
      </c>
      <c r="V6" s="35">
        <f t="shared" si="3"/>
        <v>74.91</v>
      </c>
      <c r="W6" s="35">
        <f t="shared" si="3"/>
        <v>896.45</v>
      </c>
      <c r="X6" s="36">
        <f>IF(X7="",NA(),X7)</f>
        <v>111.96</v>
      </c>
      <c r="Y6" s="36">
        <f t="shared" ref="Y6:AG6" si="4">IF(Y7="",NA(),Y7)</f>
        <v>110.96</v>
      </c>
      <c r="Z6" s="36">
        <f t="shared" si="4"/>
        <v>108.04</v>
      </c>
      <c r="AA6" s="36">
        <f t="shared" si="4"/>
        <v>107.07</v>
      </c>
      <c r="AB6" s="36">
        <f t="shared" si="4"/>
        <v>108.87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523.16</v>
      </c>
      <c r="AU6" s="36">
        <f t="shared" ref="AU6:BC6" si="6">IF(AU7="",NA(),AU7)</f>
        <v>567.28</v>
      </c>
      <c r="AV6" s="36">
        <f t="shared" si="6"/>
        <v>559.37</v>
      </c>
      <c r="AW6" s="36">
        <f t="shared" si="6"/>
        <v>556.53</v>
      </c>
      <c r="AX6" s="36">
        <f t="shared" si="6"/>
        <v>545.70000000000005</v>
      </c>
      <c r="AY6" s="36">
        <f t="shared" si="6"/>
        <v>357.82</v>
      </c>
      <c r="AZ6" s="36">
        <f t="shared" si="6"/>
        <v>355.5</v>
      </c>
      <c r="BA6" s="36">
        <f t="shared" si="6"/>
        <v>349.83</v>
      </c>
      <c r="BB6" s="36">
        <f t="shared" si="6"/>
        <v>360.86</v>
      </c>
      <c r="BC6" s="36">
        <f t="shared" si="6"/>
        <v>350.79</v>
      </c>
      <c r="BD6" s="35" t="str">
        <f>IF(BD7="","",IF(BD7="-","【-】","【"&amp;SUBSTITUTE(TEXT(BD7,"#,##0.00"),"-","△")&amp;"】"))</f>
        <v>【260.31】</v>
      </c>
      <c r="BE6" s="36">
        <f>IF(BE7="",NA(),BE7)</f>
        <v>463.2</v>
      </c>
      <c r="BF6" s="36">
        <f t="shared" ref="BF6:BN6" si="7">IF(BF7="",NA(),BF7)</f>
        <v>432.37</v>
      </c>
      <c r="BG6" s="36">
        <f t="shared" si="7"/>
        <v>403.63</v>
      </c>
      <c r="BH6" s="36">
        <f t="shared" si="7"/>
        <v>387.83</v>
      </c>
      <c r="BI6" s="36">
        <f t="shared" si="7"/>
        <v>363.46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98.74</v>
      </c>
      <c r="BQ6" s="36">
        <f t="shared" ref="BQ6:BY6" si="8">IF(BQ7="",NA(),BQ7)</f>
        <v>98.63</v>
      </c>
      <c r="BR6" s="36">
        <f t="shared" si="8"/>
        <v>97.03</v>
      </c>
      <c r="BS6" s="36">
        <f t="shared" si="8"/>
        <v>96.92</v>
      </c>
      <c r="BT6" s="36">
        <f t="shared" si="8"/>
        <v>98.11</v>
      </c>
      <c r="BU6" s="36">
        <f t="shared" si="8"/>
        <v>106.01</v>
      </c>
      <c r="BV6" s="36">
        <f t="shared" si="8"/>
        <v>104.57</v>
      </c>
      <c r="BW6" s="36">
        <f t="shared" si="8"/>
        <v>103.54</v>
      </c>
      <c r="BX6" s="36">
        <f t="shared" si="8"/>
        <v>103.32</v>
      </c>
      <c r="BY6" s="36">
        <f t="shared" si="8"/>
        <v>100.85</v>
      </c>
      <c r="BZ6" s="35" t="str">
        <f>IF(BZ7="","",IF(BZ7="-","【-】","【"&amp;SUBSTITUTE(TEXT(BZ7,"#,##0.00"),"-","△")&amp;"】"))</f>
        <v>【100.05】</v>
      </c>
      <c r="CA6" s="36">
        <f>IF(CA7="",NA(),CA7)</f>
        <v>170.95</v>
      </c>
      <c r="CB6" s="36">
        <f t="shared" ref="CB6:CJ6" si="9">IF(CB7="",NA(),CB7)</f>
        <v>171.29</v>
      </c>
      <c r="CC6" s="36">
        <f t="shared" si="9"/>
        <v>174.34</v>
      </c>
      <c r="CD6" s="36">
        <f t="shared" si="9"/>
        <v>174.66</v>
      </c>
      <c r="CE6" s="36">
        <f t="shared" si="9"/>
        <v>171.04</v>
      </c>
      <c r="CF6" s="36">
        <f t="shared" si="9"/>
        <v>162.24</v>
      </c>
      <c r="CG6" s="36">
        <f t="shared" si="9"/>
        <v>165.47</v>
      </c>
      <c r="CH6" s="36">
        <f t="shared" si="9"/>
        <v>167.46</v>
      </c>
      <c r="CI6" s="36">
        <f t="shared" si="9"/>
        <v>168.56</v>
      </c>
      <c r="CJ6" s="36">
        <f t="shared" si="9"/>
        <v>167.1</v>
      </c>
      <c r="CK6" s="35" t="str">
        <f>IF(CK7="","",IF(CK7="-","【-】","【"&amp;SUBSTITUTE(TEXT(CK7,"#,##0.00"),"-","△")&amp;"】"))</f>
        <v>【166.40】</v>
      </c>
      <c r="CL6" s="36">
        <f>IF(CL7="",NA(),CL7)</f>
        <v>72.180000000000007</v>
      </c>
      <c r="CM6" s="36">
        <f t="shared" ref="CM6:CU6" si="10">IF(CM7="",NA(),CM7)</f>
        <v>73.489999999999995</v>
      </c>
      <c r="CN6" s="36">
        <f t="shared" si="10"/>
        <v>75.02</v>
      </c>
      <c r="CO6" s="36">
        <f t="shared" si="10"/>
        <v>73.48</v>
      </c>
      <c r="CP6" s="36">
        <f t="shared" si="10"/>
        <v>75.31</v>
      </c>
      <c r="CQ6" s="36">
        <f t="shared" si="10"/>
        <v>59.11</v>
      </c>
      <c r="CR6" s="36">
        <f t="shared" si="10"/>
        <v>59.74</v>
      </c>
      <c r="CS6" s="36">
        <f t="shared" si="10"/>
        <v>59.46</v>
      </c>
      <c r="CT6" s="36">
        <f t="shared" si="10"/>
        <v>59.51</v>
      </c>
      <c r="CU6" s="36">
        <f t="shared" si="10"/>
        <v>59.91</v>
      </c>
      <c r="CV6" s="35" t="str">
        <f>IF(CV7="","",IF(CV7="-","【-】","【"&amp;SUBSTITUTE(TEXT(CV7,"#,##0.00"),"-","△")&amp;"】"))</f>
        <v>【60.69】</v>
      </c>
      <c r="CW6" s="36">
        <f>IF(CW7="",NA(),CW7)</f>
        <v>85.35</v>
      </c>
      <c r="CX6" s="36">
        <f t="shared" ref="CX6:DF6" si="11">IF(CX7="",NA(),CX7)</f>
        <v>85.37</v>
      </c>
      <c r="CY6" s="36">
        <f t="shared" si="11"/>
        <v>84.84</v>
      </c>
      <c r="CZ6" s="36">
        <f t="shared" si="11"/>
        <v>85.07</v>
      </c>
      <c r="DA6" s="36">
        <f t="shared" si="11"/>
        <v>84.81</v>
      </c>
      <c r="DB6" s="36">
        <f t="shared" si="11"/>
        <v>87.91</v>
      </c>
      <c r="DC6" s="36">
        <f t="shared" si="11"/>
        <v>87.28</v>
      </c>
      <c r="DD6" s="36">
        <f t="shared" si="11"/>
        <v>87.41</v>
      </c>
      <c r="DE6" s="36">
        <f t="shared" si="11"/>
        <v>87.08</v>
      </c>
      <c r="DF6" s="36">
        <f t="shared" si="11"/>
        <v>87.26</v>
      </c>
      <c r="DG6" s="35" t="str">
        <f>IF(DG7="","",IF(DG7="-","【-】","【"&amp;SUBSTITUTE(TEXT(DG7,"#,##0.00"),"-","△")&amp;"】"))</f>
        <v>【89.82】</v>
      </c>
      <c r="DH6" s="36">
        <f>IF(DH7="",NA(),DH7)</f>
        <v>48.04</v>
      </c>
      <c r="DI6" s="36">
        <f t="shared" ref="DI6:DQ6" si="12">IF(DI7="",NA(),DI7)</f>
        <v>49.42</v>
      </c>
      <c r="DJ6" s="36">
        <f t="shared" si="12"/>
        <v>50.67</v>
      </c>
      <c r="DK6" s="36">
        <f t="shared" si="12"/>
        <v>51.97</v>
      </c>
      <c r="DL6" s="36">
        <f t="shared" si="12"/>
        <v>53.14</v>
      </c>
      <c r="DM6" s="36">
        <f t="shared" si="12"/>
        <v>46.88</v>
      </c>
      <c r="DN6" s="36">
        <f t="shared" si="12"/>
        <v>46.94</v>
      </c>
      <c r="DO6" s="36">
        <f t="shared" si="12"/>
        <v>47.62</v>
      </c>
      <c r="DP6" s="36">
        <f t="shared" si="12"/>
        <v>48.55</v>
      </c>
      <c r="DQ6" s="36">
        <f t="shared" si="12"/>
        <v>49.2</v>
      </c>
      <c r="DR6" s="35" t="str">
        <f>IF(DR7="","",IF(DR7="-","【-】","【"&amp;SUBSTITUTE(TEXT(DR7,"#,##0.00"),"-","△")&amp;"】"))</f>
        <v>【50.19】</v>
      </c>
      <c r="DS6" s="36">
        <f>IF(DS7="",NA(),DS7)</f>
        <v>1.88</v>
      </c>
      <c r="DT6" s="36">
        <f t="shared" ref="DT6:EB6" si="13">IF(DT7="",NA(),DT7)</f>
        <v>1.99</v>
      </c>
      <c r="DU6" s="36">
        <f t="shared" si="13"/>
        <v>3.78</v>
      </c>
      <c r="DV6" s="36">
        <f t="shared" si="13"/>
        <v>7.35</v>
      </c>
      <c r="DW6" s="36">
        <f t="shared" si="13"/>
        <v>4.63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0.03</v>
      </c>
      <c r="EE6" s="36">
        <f t="shared" ref="EE6:EM6" si="14">IF(EE7="",NA(),EE7)</f>
        <v>7.0000000000000007E-2</v>
      </c>
      <c r="EF6" s="36">
        <f t="shared" si="14"/>
        <v>0.05</v>
      </c>
      <c r="EG6" s="36">
        <f t="shared" si="14"/>
        <v>0.13</v>
      </c>
      <c r="EH6" s="36">
        <f t="shared" si="14"/>
        <v>0.2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92096</v>
      </c>
      <c r="D7" s="38">
        <v>46</v>
      </c>
      <c r="E7" s="38">
        <v>1</v>
      </c>
      <c r="F7" s="38">
        <v>0</v>
      </c>
      <c r="G7" s="38">
        <v>1</v>
      </c>
      <c r="H7" s="38" t="s">
        <v>93</v>
      </c>
      <c r="I7" s="38" t="s">
        <v>94</v>
      </c>
      <c r="J7" s="38" t="s">
        <v>95</v>
      </c>
      <c r="K7" s="38" t="s">
        <v>96</v>
      </c>
      <c r="L7" s="38" t="s">
        <v>97</v>
      </c>
      <c r="M7" s="38" t="s">
        <v>98</v>
      </c>
      <c r="N7" s="39" t="s">
        <v>99</v>
      </c>
      <c r="O7" s="39">
        <v>71.09</v>
      </c>
      <c r="P7" s="39">
        <v>84.12</v>
      </c>
      <c r="Q7" s="39">
        <v>3190</v>
      </c>
      <c r="R7" s="39">
        <v>79871</v>
      </c>
      <c r="S7" s="39">
        <v>167.34</v>
      </c>
      <c r="T7" s="39">
        <v>477.3</v>
      </c>
      <c r="U7" s="39">
        <v>67153</v>
      </c>
      <c r="V7" s="39">
        <v>74.91</v>
      </c>
      <c r="W7" s="39">
        <v>896.45</v>
      </c>
      <c r="X7" s="39">
        <v>111.96</v>
      </c>
      <c r="Y7" s="39">
        <v>110.96</v>
      </c>
      <c r="Z7" s="39">
        <v>108.04</v>
      </c>
      <c r="AA7" s="39">
        <v>107.07</v>
      </c>
      <c r="AB7" s="39">
        <v>108.87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523.16</v>
      </c>
      <c r="AU7" s="39">
        <v>567.28</v>
      </c>
      <c r="AV7" s="39">
        <v>559.37</v>
      </c>
      <c r="AW7" s="39">
        <v>556.53</v>
      </c>
      <c r="AX7" s="39">
        <v>545.70000000000005</v>
      </c>
      <c r="AY7" s="39">
        <v>357.82</v>
      </c>
      <c r="AZ7" s="39">
        <v>355.5</v>
      </c>
      <c r="BA7" s="39">
        <v>349.83</v>
      </c>
      <c r="BB7" s="39">
        <v>360.86</v>
      </c>
      <c r="BC7" s="39">
        <v>350.79</v>
      </c>
      <c r="BD7" s="39">
        <v>260.31</v>
      </c>
      <c r="BE7" s="39">
        <v>463.2</v>
      </c>
      <c r="BF7" s="39">
        <v>432.37</v>
      </c>
      <c r="BG7" s="39">
        <v>403.63</v>
      </c>
      <c r="BH7" s="39">
        <v>387.83</v>
      </c>
      <c r="BI7" s="39">
        <v>363.46</v>
      </c>
      <c r="BJ7" s="39">
        <v>307.45999999999998</v>
      </c>
      <c r="BK7" s="39">
        <v>312.58</v>
      </c>
      <c r="BL7" s="39">
        <v>314.87</v>
      </c>
      <c r="BM7" s="39">
        <v>309.27999999999997</v>
      </c>
      <c r="BN7" s="39">
        <v>322.92</v>
      </c>
      <c r="BO7" s="39">
        <v>275.67</v>
      </c>
      <c r="BP7" s="39">
        <v>98.74</v>
      </c>
      <c r="BQ7" s="39">
        <v>98.63</v>
      </c>
      <c r="BR7" s="39">
        <v>97.03</v>
      </c>
      <c r="BS7" s="39">
        <v>96.92</v>
      </c>
      <c r="BT7" s="39">
        <v>98.11</v>
      </c>
      <c r="BU7" s="39">
        <v>106.01</v>
      </c>
      <c r="BV7" s="39">
        <v>104.57</v>
      </c>
      <c r="BW7" s="39">
        <v>103.54</v>
      </c>
      <c r="BX7" s="39">
        <v>103.32</v>
      </c>
      <c r="BY7" s="39">
        <v>100.85</v>
      </c>
      <c r="BZ7" s="39">
        <v>100.05</v>
      </c>
      <c r="CA7" s="39">
        <v>170.95</v>
      </c>
      <c r="CB7" s="39">
        <v>171.29</v>
      </c>
      <c r="CC7" s="39">
        <v>174.34</v>
      </c>
      <c r="CD7" s="39">
        <v>174.66</v>
      </c>
      <c r="CE7" s="39">
        <v>171.04</v>
      </c>
      <c r="CF7" s="39">
        <v>162.24</v>
      </c>
      <c r="CG7" s="39">
        <v>165.47</v>
      </c>
      <c r="CH7" s="39">
        <v>167.46</v>
      </c>
      <c r="CI7" s="39">
        <v>168.56</v>
      </c>
      <c r="CJ7" s="39">
        <v>167.1</v>
      </c>
      <c r="CK7" s="39">
        <v>166.4</v>
      </c>
      <c r="CL7" s="39">
        <v>72.180000000000007</v>
      </c>
      <c r="CM7" s="39">
        <v>73.489999999999995</v>
      </c>
      <c r="CN7" s="39">
        <v>75.02</v>
      </c>
      <c r="CO7" s="39">
        <v>73.48</v>
      </c>
      <c r="CP7" s="39">
        <v>75.31</v>
      </c>
      <c r="CQ7" s="39">
        <v>59.11</v>
      </c>
      <c r="CR7" s="39">
        <v>59.74</v>
      </c>
      <c r="CS7" s="39">
        <v>59.46</v>
      </c>
      <c r="CT7" s="39">
        <v>59.51</v>
      </c>
      <c r="CU7" s="39">
        <v>59.91</v>
      </c>
      <c r="CV7" s="39">
        <v>60.69</v>
      </c>
      <c r="CW7" s="39">
        <v>85.35</v>
      </c>
      <c r="CX7" s="39">
        <v>85.37</v>
      </c>
      <c r="CY7" s="39">
        <v>84.84</v>
      </c>
      <c r="CZ7" s="39">
        <v>85.07</v>
      </c>
      <c r="DA7" s="39">
        <v>84.81</v>
      </c>
      <c r="DB7" s="39">
        <v>87.91</v>
      </c>
      <c r="DC7" s="39">
        <v>87.28</v>
      </c>
      <c r="DD7" s="39">
        <v>87.41</v>
      </c>
      <c r="DE7" s="39">
        <v>87.08</v>
      </c>
      <c r="DF7" s="39">
        <v>87.26</v>
      </c>
      <c r="DG7" s="39">
        <v>89.82</v>
      </c>
      <c r="DH7" s="39">
        <v>48.04</v>
      </c>
      <c r="DI7" s="39">
        <v>49.42</v>
      </c>
      <c r="DJ7" s="39">
        <v>50.67</v>
      </c>
      <c r="DK7" s="39">
        <v>51.97</v>
      </c>
      <c r="DL7" s="39">
        <v>53.14</v>
      </c>
      <c r="DM7" s="39">
        <v>46.88</v>
      </c>
      <c r="DN7" s="39">
        <v>46.94</v>
      </c>
      <c r="DO7" s="39">
        <v>47.62</v>
      </c>
      <c r="DP7" s="39">
        <v>48.55</v>
      </c>
      <c r="DQ7" s="39">
        <v>49.2</v>
      </c>
      <c r="DR7" s="39">
        <v>50.19</v>
      </c>
      <c r="DS7" s="39">
        <v>1.88</v>
      </c>
      <c r="DT7" s="39">
        <v>1.99</v>
      </c>
      <c r="DU7" s="39">
        <v>3.78</v>
      </c>
      <c r="DV7" s="39">
        <v>7.35</v>
      </c>
      <c r="DW7" s="39">
        <v>4.63</v>
      </c>
      <c r="DX7" s="39">
        <v>13.39</v>
      </c>
      <c r="DY7" s="39">
        <v>14.48</v>
      </c>
      <c r="DZ7" s="39">
        <v>16.27</v>
      </c>
      <c r="EA7" s="39">
        <v>17.11</v>
      </c>
      <c r="EB7" s="39">
        <v>18.329999999999998</v>
      </c>
      <c r="EC7" s="39">
        <v>20.63</v>
      </c>
      <c r="ED7" s="39">
        <v>0.03</v>
      </c>
      <c r="EE7" s="39">
        <v>7.0000000000000007E-2</v>
      </c>
      <c r="EF7" s="39">
        <v>0.05</v>
      </c>
      <c r="EG7" s="39">
        <v>0.13</v>
      </c>
      <c r="EH7" s="39">
        <v>0.2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2022-02-22T08:50:01Z</cp:lastPrinted>
  <dcterms:created xsi:type="dcterms:W3CDTF">2021-12-03T06:45:40Z</dcterms:created>
  <dcterms:modified xsi:type="dcterms:W3CDTF">2022-02-22T08:50:02Z</dcterms:modified>
  <cp:category/>
</cp:coreProperties>
</file>