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１上水道\"/>
    </mc:Choice>
  </mc:AlternateContent>
  <xr:revisionPtr revIDLastSave="0" documentId="13_ncr:1_{9F5ED1DC-BD44-4FB5-B890-D8DA80BC98E4}" xr6:coauthVersionLast="47" xr6:coauthVersionMax="47" xr10:uidLastSave="{00000000-0000-0000-0000-000000000000}"/>
  <workbookProtection workbookAlgorithmName="SHA-512" workbookHashValue="pWfap38eUCEOeJoox68KPzjSFwa361Sm5mbt7IFLntLtyfu+rZihnDkfL/mfGg9gYPpnVJXyUewvX7/vyCC23w==" workbookSaltValue="pbN2OBAmkyTFpvmVWAY70A=="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P6" i="5"/>
  <c r="P10" i="4" s="1"/>
  <c r="O6" i="5"/>
  <c r="I10" i="4" s="1"/>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H85" i="4"/>
  <c r="BB10" i="4"/>
  <c r="W10" i="4"/>
  <c r="BB8" i="4"/>
  <c r="AT8" i="4"/>
  <c r="W8" i="4"/>
  <c r="P8" i="4"/>
  <c r="I8" i="4"/>
  <c r="B8" i="4"/>
</calcChain>
</file>

<file path=xl/sharedStrings.xml><?xml version="1.0" encoding="utf-8"?>
<sst xmlns="http://schemas.openxmlformats.org/spreadsheetml/2006/main" count="231" uniqueCount="115">
  <si>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</si>
  <si>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</si>
  <si>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</si>
  <si>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</si>
  <si>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</si>
  <si>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</si>
  <si>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</si>
  <si>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</si>
  <si>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</si>
  <si>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</si>
  <si>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</si>
  <si>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</si>
  <si>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</si>
  <si>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</si>
  <si>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</si>
  <si>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</si>
  <si>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</si>
  <si>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</si>
  <si>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</si>
  <si>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</si>
  <si>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</si>
  <si>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</si>
  <si>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</si>
  <si>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</si>
  <si>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</si>
  <si>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</si>
  <si>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</si>
  <si>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</si>
  <si>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</si>
  <si>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</si>
  <si>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</si>
  <si>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</si>
  <si>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</si>
  <si>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</si>
  <si>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</si>
  <si>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</si>
  <si>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</si>
  <si>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</si>
  <si>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</si>
  <si>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</si>
  <si>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</si>
  <si>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</si>
  <si>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</si>
  <si>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</si>
  <si>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</si>
  <si>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</si>
  <si>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</si>
  <si>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</si>
  <si>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</si>
  <si>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</si>
  <si>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</si>
  <si>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</si>
  <si>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</si>
  <si>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</si>
  <si>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</si>
  <si>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</si>
  <si>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</si>
  <si>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</si>
  <si>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</si>
  <si>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</si>
  <si>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</si>
  <si>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</si>
  <si>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</si>
  <si>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</si>
  <si>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</si>
  <si>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</si>
  <si>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</si>
  <si>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</si>
  <si>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</si>
  <si>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</si>
  <si>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</si>
  <si>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</si>
  <si>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</si>
  <si>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</si>
  <si>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</si>
  <si>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</si>
  <si>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</si>
  <si>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</si>
  <si>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</si>
  <si>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</si>
  <si>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</si>
  <si>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</si>
  <si>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</si>
  <si>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</si>
  <si>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</si>
  <si>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</si>
  <si>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</si>
  <si>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</si>
  <si>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</si>
  <si>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</si>
  <si>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</si>
  <si>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</si>
  <si>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</si>
  <si>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芳賀中部上水道企業団</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</si>
  <si>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</si>
  <si>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</si>
  <si>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</si>
  <si>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</si>
  <si>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</si>
  <si>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</si>
  <si>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</si>
  <si>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</si>
  <si>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</si>
  <si>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</si>
  <si>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</si>
  <si>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</si>
  <si>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</si>
  <si>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</si>
  <si>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</si>
  <si>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</si>
  <si>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</si>
  <si>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</si>
  <si>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人口減少により給水収益の大きな増加が見込めない状況にある一方で、維持管理費等が今後さらに増加していくと考えられます。
　常に安全で良質な水を安定して供給するために、漏水調査や漏水多発管の更新を進め有収率の向上に努めていくことはもとより、資産の更新・整備を計画的に推進し、経常費用の削減に努めるほか、企業債残高の削減を図るなど、限られた財源の重点的かつ効率的な配分により健全経営を目指していきます。</t>
    <rPh sb="1" eb="3">
      <t>ジンコウ</t>
    </rPh>
    <rPh sb="3" eb="5">
      <t>ゲンショウ</t>
    </rPh>
    <rPh sb="8" eb="10">
      <t>キュウスイ</t>
    </rPh>
    <rPh sb="10" eb="12">
      <t>シュウエキ</t>
    </rPh>
    <rPh sb="13" eb="14">
      <t>オオ</t>
    </rPh>
    <rPh sb="16" eb="18">
      <t>ゾウカ</t>
    </rPh>
    <rPh sb="19" eb="21">
      <t>ミコ</t>
    </rPh>
    <rPh sb="24" eb="26">
      <t>ジョウキョウ</t>
    </rPh>
    <rPh sb="29" eb="31">
      <t>イッポウ</t>
    </rPh>
    <rPh sb="33" eb="35">
      <t>イジ</t>
    </rPh>
    <rPh sb="35" eb="38">
      <t>カンリヒ</t>
    </rPh>
    <rPh sb="38" eb="39">
      <t>トウ</t>
    </rPh>
    <rPh sb="40" eb="42">
      <t>コンゴ</t>
    </rPh>
    <rPh sb="45" eb="47">
      <t>ゾウカ</t>
    </rPh>
    <rPh sb="52" eb="53">
      <t>カンガ</t>
    </rPh>
    <rPh sb="83" eb="85">
      <t>ロウスイ</t>
    </rPh>
    <rPh sb="85" eb="87">
      <t>チョウサ</t>
    </rPh>
    <rPh sb="88" eb="90">
      <t>ロウスイ</t>
    </rPh>
    <rPh sb="90" eb="92">
      <t>タハツ</t>
    </rPh>
    <rPh sb="92" eb="93">
      <t>カン</t>
    </rPh>
    <rPh sb="94" eb="96">
      <t>コウシン</t>
    </rPh>
    <rPh sb="97" eb="98">
      <t>スス</t>
    </rPh>
    <rPh sb="99" eb="102">
      <t>ユウシュウリツ</t>
    </rPh>
    <rPh sb="103" eb="105">
      <t>コウジョウ</t>
    </rPh>
    <rPh sb="106" eb="107">
      <t>ツト</t>
    </rPh>
    <rPh sb="119" eb="121">
      <t>シサン</t>
    </rPh>
    <phoneticPr fontId="4"/>
  </si>
  <si>
    <t>①経常収支比率は、給水収益や他会計補助金等の収益（経常収益）が維持管理や支払利息等の費用（経常費用）をどの程度賄えているかを表す指標で、113.33％と前年度から減少はしたが類似団体平均値及び全国平均値を上回っています。
　しかし、給水に係る費用がどの程度給水収益で賄えているかを表す料金回収率を見ると、98.11％と100％を下回る結果となっており、給水収益以外の収入（他会計補助金や長期前受金戻入）で賄われている状況です。
　また、今年度は再び給水原価が供給単価を上回る逆ざやの状態となっており、有収水量の増加があまり見込めない状況から考えると、給水収益の大幅な回復は見込みがたい状況であることから、一層の効率的事業運営による経費節減が求められています。
②流動比率については、短期的な債務に対する支払能力を表す指標で類似団体を下回っているものの全国平均値は上回っています。
　また、給水収益に対する企業債残高の割合を示す企業債残高対給水収益比率については、企業債残高の減少により改善傾向にあります。
③施設利用率は、一日配水能力に対する一日平均配水量の割合で、高い数値であることが望まれ、92.44％と全国平均の60.29％を上回っており、施設の利用状況としては適正であると思われます。
　しかし有収率については、80.02％と前年度よりも約1ポイントダウンし、全国平均も大幅に下回っています。無収水量を減らすため、給水区域内での漏水調査の実施や、漏水多発管の布設替を行っており、今後も有収率の改善に努めていきます。</t>
    <rPh sb="1" eb="3">
      <t>ケイジョウ</t>
    </rPh>
    <rPh sb="3" eb="5">
      <t>シュウシ</t>
    </rPh>
    <rPh sb="5" eb="7">
      <t>ヒリツ</t>
    </rPh>
    <rPh sb="9" eb="11">
      <t>キュウスイ</t>
    </rPh>
    <rPh sb="11" eb="13">
      <t>シュウエキ</t>
    </rPh>
    <rPh sb="14" eb="15">
      <t>タ</t>
    </rPh>
    <rPh sb="15" eb="17">
      <t>カイケイ</t>
    </rPh>
    <rPh sb="17" eb="20">
      <t>ホジョキン</t>
    </rPh>
    <rPh sb="20" eb="21">
      <t>トウ</t>
    </rPh>
    <rPh sb="22" eb="24">
      <t>シュウエキ</t>
    </rPh>
    <rPh sb="25" eb="27">
      <t>ケイジョウ</t>
    </rPh>
    <rPh sb="27" eb="29">
      <t>シュウエキ</t>
    </rPh>
    <rPh sb="31" eb="33">
      <t>イジ</t>
    </rPh>
    <rPh sb="45" eb="47">
      <t>ケイジョウ</t>
    </rPh>
    <rPh sb="47" eb="49">
      <t>ヒヨウ</t>
    </rPh>
    <rPh sb="76" eb="79">
      <t>ゼンネンド</t>
    </rPh>
    <rPh sb="81" eb="83">
      <t>ゲンショウ</t>
    </rPh>
    <rPh sb="87" eb="89">
      <t>ルイジ</t>
    </rPh>
    <rPh sb="89" eb="91">
      <t>ダンタイ</t>
    </rPh>
    <rPh sb="91" eb="94">
      <t>ヘイキンチ</t>
    </rPh>
    <rPh sb="94" eb="95">
      <t>オヨ</t>
    </rPh>
    <rPh sb="96" eb="98">
      <t>ゼンコク</t>
    </rPh>
    <rPh sb="98" eb="100">
      <t>ヘイキン</t>
    </rPh>
    <rPh sb="100" eb="101">
      <t>チ</t>
    </rPh>
    <rPh sb="102" eb="104">
      <t>ウワマワ</t>
    </rPh>
    <rPh sb="116" eb="118">
      <t>キュウスイ</t>
    </rPh>
    <rPh sb="119" eb="120">
      <t>カカ</t>
    </rPh>
    <rPh sb="121" eb="123">
      <t>ヒヨウ</t>
    </rPh>
    <rPh sb="126" eb="128">
      <t>テイド</t>
    </rPh>
    <rPh sb="128" eb="132">
      <t>キュウスイシュウエキ</t>
    </rPh>
    <rPh sb="133" eb="134">
      <t>マカナ</t>
    </rPh>
    <rPh sb="140" eb="141">
      <t>アラワ</t>
    </rPh>
    <rPh sb="142" eb="144">
      <t>リョウキン</t>
    </rPh>
    <rPh sb="144" eb="147">
      <t>カイシュウリツ</t>
    </rPh>
    <rPh sb="148" eb="149">
      <t>ミ</t>
    </rPh>
    <rPh sb="164" eb="166">
      <t>シタマワ</t>
    </rPh>
    <rPh sb="167" eb="169">
      <t>ケッカ</t>
    </rPh>
    <rPh sb="176" eb="178">
      <t>キュウスイ</t>
    </rPh>
    <rPh sb="178" eb="180">
      <t>シュウエキ</t>
    </rPh>
    <rPh sb="180" eb="182">
      <t>イガイ</t>
    </rPh>
    <rPh sb="183" eb="185">
      <t>シュウニュウ</t>
    </rPh>
    <rPh sb="186" eb="187">
      <t>タ</t>
    </rPh>
    <rPh sb="187" eb="189">
      <t>カイケイ</t>
    </rPh>
    <rPh sb="189" eb="192">
      <t>ホジョキン</t>
    </rPh>
    <rPh sb="193" eb="195">
      <t>チョウキ</t>
    </rPh>
    <rPh sb="195" eb="197">
      <t>マエウ</t>
    </rPh>
    <rPh sb="197" eb="198">
      <t>キン</t>
    </rPh>
    <rPh sb="198" eb="200">
      <t>レイニュウ</t>
    </rPh>
    <rPh sb="202" eb="203">
      <t>マカナ</t>
    </rPh>
    <rPh sb="208" eb="210">
      <t>ジョウキョウ</t>
    </rPh>
    <rPh sb="218" eb="221">
      <t>コンネンド</t>
    </rPh>
    <rPh sb="222" eb="223">
      <t>フタタ</t>
    </rPh>
    <rPh sb="224" eb="226">
      <t>キュウスイ</t>
    </rPh>
    <rPh sb="226" eb="228">
      <t>ゲンカ</t>
    </rPh>
    <rPh sb="234" eb="236">
      <t>ウワマワ</t>
    </rPh>
    <rPh sb="241" eb="243">
      <t>ジョウタイ</t>
    </rPh>
    <rPh sb="275" eb="277">
      <t>キュウスイ</t>
    </rPh>
    <rPh sb="277" eb="279">
      <t>シュウエキ</t>
    </rPh>
    <rPh sb="280" eb="282">
      <t>オオハバ</t>
    </rPh>
    <rPh sb="283" eb="285">
      <t>カイフク</t>
    </rPh>
    <rPh sb="286" eb="288">
      <t>ミコ</t>
    </rPh>
    <rPh sb="292" eb="294">
      <t>ジョウキョウ</t>
    </rPh>
    <rPh sb="302" eb="304">
      <t>イッソウ</t>
    </rPh>
    <rPh sb="305" eb="308">
      <t>コウリツテキ</t>
    </rPh>
    <rPh sb="308" eb="312">
      <t>ジギョウウンエイ</t>
    </rPh>
    <rPh sb="315" eb="319">
      <t>ケイヒセツゲン</t>
    </rPh>
    <rPh sb="320" eb="321">
      <t>モト</t>
    </rPh>
    <rPh sb="332" eb="334">
      <t>リュウドウ</t>
    </rPh>
    <rPh sb="334" eb="336">
      <t>ヒリツ</t>
    </rPh>
    <rPh sb="342" eb="345">
      <t>タンキテキ</t>
    </rPh>
    <rPh sb="346" eb="348">
      <t>サイム</t>
    </rPh>
    <rPh sb="349" eb="350">
      <t>タイ</t>
    </rPh>
    <rPh sb="352" eb="354">
      <t>シハラ</t>
    </rPh>
    <rPh sb="354" eb="356">
      <t>ノウリョク</t>
    </rPh>
    <rPh sb="357" eb="358">
      <t>アラワ</t>
    </rPh>
    <rPh sb="359" eb="361">
      <t>シヒョウ</t>
    </rPh>
    <rPh sb="362" eb="364">
      <t>ルイジ</t>
    </rPh>
    <rPh sb="364" eb="366">
      <t>ダンタイ</t>
    </rPh>
    <rPh sb="367" eb="369">
      <t>シタマワ</t>
    </rPh>
    <rPh sb="376" eb="378">
      <t>ゼンコク</t>
    </rPh>
    <rPh sb="378" eb="381">
      <t>ヘイキンチ</t>
    </rPh>
    <rPh sb="382" eb="384">
      <t>ウワマワ</t>
    </rPh>
    <rPh sb="395" eb="397">
      <t>キュウスイ</t>
    </rPh>
    <rPh sb="397" eb="399">
      <t>シュウエキ</t>
    </rPh>
    <rPh sb="400" eb="401">
      <t>タイ</t>
    </rPh>
    <rPh sb="403" eb="406">
      <t>キギョウサイ</t>
    </rPh>
    <rPh sb="406" eb="408">
      <t>ザンダカ</t>
    </rPh>
    <rPh sb="409" eb="411">
      <t>ワリアイ</t>
    </rPh>
    <rPh sb="412" eb="413">
      <t>シメ</t>
    </rPh>
    <rPh sb="414" eb="417">
      <t>キギョウサイ</t>
    </rPh>
    <rPh sb="417" eb="419">
      <t>ザンダカ</t>
    </rPh>
    <rPh sb="419" eb="420">
      <t>タイ</t>
    </rPh>
    <rPh sb="420" eb="422">
      <t>キュウスイ</t>
    </rPh>
    <rPh sb="422" eb="424">
      <t>シュウエキ</t>
    </rPh>
    <rPh sb="424" eb="426">
      <t>ヒリツ</t>
    </rPh>
    <rPh sb="432" eb="435">
      <t>キギョウサイ</t>
    </rPh>
    <rPh sb="435" eb="437">
      <t>ザンダカ</t>
    </rPh>
    <rPh sb="438" eb="440">
      <t>ゲンショウ</t>
    </rPh>
    <rPh sb="443" eb="445">
      <t>カイゼン</t>
    </rPh>
    <rPh sb="445" eb="447">
      <t>ケイコウ</t>
    </rPh>
    <rPh sb="553" eb="554">
      <t>ユウ</t>
    </rPh>
    <rPh sb="554" eb="556">
      <t>シュウリツ</t>
    </rPh>
    <rPh sb="569" eb="572">
      <t>ゼンネンド</t>
    </rPh>
    <rPh sb="575" eb="576">
      <t>ヤク</t>
    </rPh>
    <rPh sb="586" eb="588">
      <t>ゼンコク</t>
    </rPh>
    <rPh sb="588" eb="590">
      <t>ヘイキン</t>
    </rPh>
    <rPh sb="591" eb="593">
      <t>オオハバ</t>
    </rPh>
    <rPh sb="594" eb="596">
      <t>シタマワ</t>
    </rPh>
    <rPh sb="602" eb="603">
      <t>ナシ</t>
    </rPh>
    <rPh sb="613" eb="615">
      <t>キュウスイ</t>
    </rPh>
    <rPh sb="615" eb="618">
      <t>クイキナイ</t>
    </rPh>
    <rPh sb="620" eb="624">
      <t>ロウスイチョウサ</t>
    </rPh>
    <rPh sb="625" eb="627">
      <t>ジッシ</t>
    </rPh>
    <rPh sb="629" eb="631">
      <t>ロウスイ</t>
    </rPh>
    <rPh sb="631" eb="633">
      <t>タハツ</t>
    </rPh>
    <rPh sb="633" eb="634">
      <t>カン</t>
    </rPh>
    <rPh sb="635" eb="637">
      <t>フセツ</t>
    </rPh>
    <rPh sb="637" eb="638">
      <t>カ</t>
    </rPh>
    <rPh sb="639" eb="640">
      <t>オコナ</t>
    </rPh>
    <rPh sb="645" eb="647">
      <t>コンゴ</t>
    </rPh>
    <rPh sb="648" eb="651">
      <t>ユウシュウリツ</t>
    </rPh>
    <rPh sb="652" eb="654">
      <t>カイゼン</t>
    </rPh>
    <rPh sb="655" eb="656">
      <t>ツト</t>
    </rPh>
    <phoneticPr fontId="4"/>
  </si>
  <si>
    <t>　有形固定資産減価償却率は、資産の老朽化度合いを示しており、100％に近いほど保有資産が法定耐用年数に近づいている状態ですが、令和3年度の数値は52.47％と平成29年度から約6ポイント上昇しており、老朽化が進行しています。
　管路経年化率は26.93％と前年度よりさらに上昇し、平成29年度から約9ポイント上昇しており、更新の需要が年々高まっています。
　しかし、その中で管路更新率は0.38%と低い状況です。漏水多発管を優先しつつ管路の更新を進めてはいますが、費用の問題や他事業工事との兼合いもあり、どれだけ更新率を上げていけるかが課題となっています。</t>
    <rPh sb="1" eb="3">
      <t>ジンコウ</t>
    </rPh>
    <rPh sb="3" eb="5">
      <t>ゲンショウ</t>
    </rPh>
    <rPh sb="8" eb="10">
      <t>キュウスイ</t>
    </rPh>
    <rPh sb="10" eb="12">
      <t>シュウエキ</t>
    </rPh>
    <rPh sb="13" eb="14">
      <t>オオ</t>
    </rPh>
    <rPh sb="16" eb="18">
      <t>ゾウカ</t>
    </rPh>
    <rPh sb="19" eb="21">
      <t>ミコ</t>
    </rPh>
    <rPh sb="24" eb="26">
      <t>ジョウキョウ</t>
    </rPh>
    <rPh sb="29" eb="31">
      <t>イッポウ</t>
    </rPh>
    <rPh sb="33" eb="35">
      <t>イジ</t>
    </rPh>
    <rPh sb="35" eb="38">
      <t>カンリヒ</t>
    </rPh>
    <rPh sb="38" eb="39">
      <t>トウ</t>
    </rPh>
    <rPh sb="40" eb="42">
      <t>コンゴ</t>
    </rPh>
    <rPh sb="42" eb="44">
      <t>ゾウカ</t>
    </rPh>
    <rPh sb="47" eb="49">
      <t>ヨソウ</t>
    </rPh>
    <rPh sb="57" eb="59">
      <t>ジョウタイ</t>
    </rPh>
    <rPh sb="63" eb="65">
      <t>レイワ</t>
    </rPh>
    <rPh sb="66" eb="68">
      <t>ネンド</t>
    </rPh>
    <rPh sb="69" eb="71">
      <t>スウチ</t>
    </rPh>
    <rPh sb="77" eb="79">
      <t>スイドウ</t>
    </rPh>
    <rPh sb="79" eb="81">
      <t>ヘイセイ</t>
    </rPh>
    <rPh sb="83" eb="85">
      <t>ネンド</t>
    </rPh>
    <rPh sb="87" eb="88">
      <t>ヤク</t>
    </rPh>
    <rPh sb="93" eb="95">
      <t>ジョウショウ</t>
    </rPh>
    <rPh sb="100" eb="103">
      <t>ロウキュウカ</t>
    </rPh>
    <rPh sb="104" eb="106">
      <t>シンコウ</t>
    </rPh>
    <rPh sb="114" eb="116">
      <t>カンロ</t>
    </rPh>
    <rPh sb="116" eb="119">
      <t>ケイネンカ</t>
    </rPh>
    <rPh sb="119" eb="120">
      <t>リツ</t>
    </rPh>
    <rPh sb="128" eb="131">
      <t>ゼンネンド</t>
    </rPh>
    <rPh sb="136" eb="138">
      <t>ジョウショウ</t>
    </rPh>
    <rPh sb="140" eb="142">
      <t>ヘイセイ</t>
    </rPh>
    <rPh sb="144" eb="146">
      <t>ネンド</t>
    </rPh>
    <rPh sb="148" eb="149">
      <t>ヤク</t>
    </rPh>
    <rPh sb="154" eb="156">
      <t>ジョウショウ</t>
    </rPh>
    <rPh sb="161" eb="163">
      <t>コウシン</t>
    </rPh>
    <rPh sb="164" eb="166">
      <t>ジュヨウ</t>
    </rPh>
    <rPh sb="167" eb="169">
      <t>ネンネン</t>
    </rPh>
    <rPh sb="169" eb="170">
      <t>タカ</t>
    </rPh>
    <rPh sb="185" eb="186">
      <t>ナカ</t>
    </rPh>
    <rPh sb="187" eb="189">
      <t>カンロ</t>
    </rPh>
    <rPh sb="189" eb="191">
      <t>コウシン</t>
    </rPh>
    <rPh sb="191" eb="192">
      <t>リツ</t>
    </rPh>
    <rPh sb="199" eb="200">
      <t>ヒク</t>
    </rPh>
    <rPh sb="201" eb="203">
      <t>ジョウキョウ</t>
    </rPh>
    <rPh sb="206" eb="208">
      <t>ロウスイ</t>
    </rPh>
    <rPh sb="208" eb="210">
      <t>タハツ</t>
    </rPh>
    <rPh sb="210" eb="211">
      <t>カン</t>
    </rPh>
    <rPh sb="212" eb="214">
      <t>ユウセン</t>
    </rPh>
    <rPh sb="217" eb="219">
      <t>カンロ</t>
    </rPh>
    <rPh sb="220" eb="222">
      <t>コウシン</t>
    </rPh>
    <rPh sb="223" eb="224">
      <t>スス</t>
    </rPh>
    <rPh sb="232" eb="234">
      <t>ヒヨウ</t>
    </rPh>
    <rPh sb="235" eb="237">
      <t>モンダイ</t>
    </rPh>
    <rPh sb="238" eb="241">
      <t>タジギョウ</t>
    </rPh>
    <rPh sb="241" eb="243">
      <t>コウジ</t>
    </rPh>
    <rPh sb="245" eb="247">
      <t>カネア</t>
    </rPh>
    <rPh sb="256" eb="259">
      <t>コウシンリツ</t>
    </rPh>
    <rPh sb="260" eb="261">
      <t>ア</t>
    </rPh>
    <rPh sb="268" eb="270">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</si>
</sst>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0.08</c:v>
                </c:pt>
                <c:pt idx="1">
                  <c:v>0.09</c:v>
                </c:pt>
                <c:pt idx="2">
                  <c:v>0.22</c:v>
                </c:pt>
                <c:pt idx="3">
                  <c:v>0.67</c:v>
                </c:pt>
                <c:pt idx="4">
                  <c:v>0.38</c:v>
                </c:pt>
              </c:numCache>
            </c:numRef>
          </c:val>
          <c:extLst>
            <c:ext xmlns:c16="http://schemas.microsoft.com/office/drawing/2014/chart" uri="{C3380CC4-5D6E-409C-BE32-E72D297353CC}">
              <c16:uniqueId val="{00000000-4656-41C0-AC19-CF7FEB12E33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4656-41C0-AC19-CF7FEB12E33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78.45</c:v>
                </c:pt>
                <c:pt idx="1">
                  <c:v>77.02</c:v>
                </c:pt>
                <c:pt idx="2">
                  <c:v>77.27</c:v>
                </c:pt>
                <c:pt idx="3">
                  <c:v>91.88</c:v>
                </c:pt>
                <c:pt idx="4">
                  <c:v>92.44</c:v>
                </c:pt>
              </c:numCache>
            </c:numRef>
          </c:val>
          <c:extLst>
            <c:ext xmlns:c16="http://schemas.microsoft.com/office/drawing/2014/chart" uri="{C3380CC4-5D6E-409C-BE32-E72D297353CC}">
              <c16:uniqueId val="{00000000-8517-417A-A141-EF85AEE34AA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8517-417A-A141-EF85AEE34AA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80.67</c:v>
                </c:pt>
                <c:pt idx="1">
                  <c:v>82.37</c:v>
                </c:pt>
                <c:pt idx="2">
                  <c:v>80.569999999999993</c:v>
                </c:pt>
                <c:pt idx="3">
                  <c:v>81.069999999999993</c:v>
                </c:pt>
                <c:pt idx="4">
                  <c:v>80.02</c:v>
                </c:pt>
              </c:numCache>
            </c:numRef>
          </c:val>
          <c:extLst>
            <c:ext xmlns:c16="http://schemas.microsoft.com/office/drawing/2014/chart" uri="{C3380CC4-5D6E-409C-BE32-E72D297353CC}">
              <c16:uniqueId val="{00000000-EDE7-4A48-99D1-1EE52509D71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EDE7-4A48-99D1-1EE52509D71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110.7</c:v>
                </c:pt>
                <c:pt idx="1">
                  <c:v>111.91</c:v>
                </c:pt>
                <c:pt idx="2">
                  <c:v>114.66</c:v>
                </c:pt>
                <c:pt idx="3">
                  <c:v>116.41</c:v>
                </c:pt>
                <c:pt idx="4">
                  <c:v>113.33</c:v>
                </c:pt>
              </c:numCache>
            </c:numRef>
          </c:val>
          <c:extLst>
            <c:ext xmlns:c16="http://schemas.microsoft.com/office/drawing/2014/chart" uri="{C3380CC4-5D6E-409C-BE32-E72D297353CC}">
              <c16:uniqueId val="{00000000-5DC3-42EF-9CAE-C85D7300006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5DC3-42EF-9CAE-C85D7300006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46.48</c:v>
                </c:pt>
                <c:pt idx="1">
                  <c:v>48.13</c:v>
                </c:pt>
                <c:pt idx="2">
                  <c:v>49.82</c:v>
                </c:pt>
                <c:pt idx="3">
                  <c:v>50.71</c:v>
                </c:pt>
                <c:pt idx="4">
                  <c:v>52.47</c:v>
                </c:pt>
              </c:numCache>
            </c:numRef>
          </c:val>
          <c:extLst>
            <c:ext xmlns:c16="http://schemas.microsoft.com/office/drawing/2014/chart" uri="{C3380CC4-5D6E-409C-BE32-E72D297353CC}">
              <c16:uniqueId val="{00000000-99B7-4C72-827A-D767331034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99B7-4C72-827A-D767331034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17.600000000000001</c:v>
                </c:pt>
                <c:pt idx="1">
                  <c:v>18.29</c:v>
                </c:pt>
                <c:pt idx="2">
                  <c:v>18.98</c:v>
                </c:pt>
                <c:pt idx="3">
                  <c:v>20.41</c:v>
                </c:pt>
                <c:pt idx="4">
                  <c:v>26.93</c:v>
                </c:pt>
              </c:numCache>
            </c:numRef>
          </c:val>
          <c:extLst>
            <c:ext xmlns:c16="http://schemas.microsoft.com/office/drawing/2014/chart" uri="{C3380CC4-5D6E-409C-BE32-E72D297353CC}">
              <c16:uniqueId val="{00000000-4F9E-49A0-B34B-54DE85DFAEB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4F9E-49A0-B34B-54DE85DFAEB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63-488F-8289-570BA38B785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9063-488F-8289-570BA38B785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202.37</c:v>
                </c:pt>
                <c:pt idx="1">
                  <c:v>225.58</c:v>
                </c:pt>
                <c:pt idx="2">
                  <c:v>253.39</c:v>
                </c:pt>
                <c:pt idx="3">
                  <c:v>209.56</c:v>
                </c:pt>
                <c:pt idx="4">
                  <c:v>299.77</c:v>
                </c:pt>
              </c:numCache>
            </c:numRef>
          </c:val>
          <c:extLst>
            <c:ext xmlns:c16="http://schemas.microsoft.com/office/drawing/2014/chart" uri="{C3380CC4-5D6E-409C-BE32-E72D297353CC}">
              <c16:uniqueId val="{00000000-5F81-4001-B765-1F2487D1415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5F81-4001-B765-1F2487D1415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305.08</c:v>
                </c:pt>
                <c:pt idx="1">
                  <c:v>284.10000000000002</c:v>
                </c:pt>
                <c:pt idx="2">
                  <c:v>261.52999999999997</c:v>
                </c:pt>
                <c:pt idx="3">
                  <c:v>232.48</c:v>
                </c:pt>
                <c:pt idx="4">
                  <c:v>205.48</c:v>
                </c:pt>
              </c:numCache>
            </c:numRef>
          </c:val>
          <c:extLst>
            <c:ext xmlns:c16="http://schemas.microsoft.com/office/drawing/2014/chart" uri="{C3380CC4-5D6E-409C-BE32-E72D297353CC}">
              <c16:uniqueId val="{00000000-91EE-47CB-805E-DFE957FF114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91EE-47CB-805E-DFE957FF114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96.7</c:v>
                </c:pt>
                <c:pt idx="1">
                  <c:v>96.95</c:v>
                </c:pt>
                <c:pt idx="2">
                  <c:v>99.59</c:v>
                </c:pt>
                <c:pt idx="3">
                  <c:v>101.13</c:v>
                </c:pt>
                <c:pt idx="4">
                  <c:v>98.11</c:v>
                </c:pt>
              </c:numCache>
            </c:numRef>
          </c:val>
          <c:extLst>
            <c:ext xmlns:c16="http://schemas.microsoft.com/office/drawing/2014/chart" uri="{C3380CC4-5D6E-409C-BE32-E72D297353CC}">
              <c16:uniqueId val="{00000000-2659-4202-B617-0FF4947B497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2659-4202-B617-0FF4947B497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190.79</c:v>
                </c:pt>
                <c:pt idx="1">
                  <c:v>190.68</c:v>
                </c:pt>
                <c:pt idx="2">
                  <c:v>186.09</c:v>
                </c:pt>
                <c:pt idx="3">
                  <c:v>182.3</c:v>
                </c:pt>
                <c:pt idx="4">
                  <c:v>188.3</c:v>
                </c:pt>
              </c:numCache>
            </c:numRef>
          </c:val>
          <c:extLst>
            <c:ext xmlns:c16="http://schemas.microsoft.com/office/drawing/2014/chart" uri="{C3380CC4-5D6E-409C-BE32-E72D297353CC}">
              <c16:uniqueId val="{00000000-D5E2-455F-87CE-F3705649CF6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D5E2-455F-87CE-F3705649CF6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芳賀中部上水道企業団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67"/>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8" t="s">
        <v>12</v>
      </c>
      <c r="C9" s="49"/>
      <c r="D9" s="49"/>
      <c r="E9" s="49"/>
      <c r="F9" s="49"/>
      <c r="G9" s="49"/>
      <c r="H9" s="49"/>
      <c r="I9" s="48" t="s">
        <v>13</v>
      </c>
      <c r="J9" s="49"/>
      <c r="K9" s="49"/>
      <c r="L9" s="49"/>
      <c r="M9" s="49"/>
      <c r="N9" s="49"/>
      <c r="O9" s="67"/>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80.14</v>
      </c>
      <c r="J10" s="38"/>
      <c r="K10" s="38"/>
      <c r="L10" s="38"/>
      <c r="M10" s="38"/>
      <c r="N10" s="38"/>
      <c r="O10" s="65"/>
      <c r="P10" s="55">
        <f>データ!$P$6</f>
        <v>91.88</v>
      </c>
      <c r="Q10" s="55"/>
      <c r="R10" s="55"/>
      <c r="S10" s="55"/>
      <c r="T10" s="55"/>
      <c r="U10" s="55"/>
      <c r="V10" s="55"/>
      <c r="W10" s="66">
        <f>データ!$Q$6</f>
        <v>3465</v>
      </c>
      <c r="X10" s="66"/>
      <c r="Y10" s="66"/>
      <c r="Z10" s="66"/>
      <c r="AA10" s="66"/>
      <c r="AB10" s="66"/>
      <c r="AC10" s="66"/>
      <c r="AD10" s="2"/>
      <c r="AE10" s="2"/>
      <c r="AF10" s="2"/>
      <c r="AG10" s="2"/>
      <c r="AH10" s="2"/>
      <c r="AI10" s="2"/>
      <c r="AJ10" s="2"/>
      <c r="AK10" s="2"/>
      <c r="AL10" s="66">
        <f>データ!$U$6</f>
        <v>45178</v>
      </c>
      <c r="AM10" s="66"/>
      <c r="AN10" s="66"/>
      <c r="AO10" s="66"/>
      <c r="AP10" s="66"/>
      <c r="AQ10" s="66"/>
      <c r="AR10" s="66"/>
      <c r="AS10" s="66"/>
      <c r="AT10" s="37">
        <f>データ!$V$6</f>
        <v>179.47</v>
      </c>
      <c r="AU10" s="38"/>
      <c r="AV10" s="38"/>
      <c r="AW10" s="38"/>
      <c r="AX10" s="38"/>
      <c r="AY10" s="38"/>
      <c r="AZ10" s="38"/>
      <c r="BA10" s="38"/>
      <c r="BB10" s="55">
        <f>データ!$W$6</f>
        <v>251.73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39"/>
      <c r="BM60" s="40"/>
      <c r="BN60" s="40"/>
      <c r="BO60" s="40"/>
      <c r="BP60" s="40"/>
      <c r="BQ60" s="40"/>
      <c r="BR60" s="40"/>
      <c r="BS60" s="40"/>
      <c r="BT60" s="40"/>
      <c r="BU60" s="40"/>
      <c r="BV60" s="40"/>
      <c r="BW60" s="40"/>
      <c r="BX60" s="40"/>
      <c r="BY60" s="40"/>
      <c r="BZ60" s="41"/>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2ckph0Zf7byHMN15L0LydskIImfeDuofDQ7JhAKhwfQtMHXmvRhWiSlrnqw8tLsVY+MHoFNo4jGfSQ1LnbUCg==" saltValue="fdVKPxpW+ZpNm8dVIfgOF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98329</v>
      </c>
      <c r="D6" s="20">
        <f t="shared" si="3"/>
        <v>46</v>
      </c>
      <c r="E6" s="20">
        <f t="shared" si="3"/>
        <v>1</v>
      </c>
      <c r="F6" s="20">
        <f t="shared" si="3"/>
        <v>0</v>
      </c>
      <c r="G6" s="20">
        <f t="shared" si="3"/>
        <v>1</v>
      </c>
      <c r="H6" s="20" t="str">
        <f t="shared" si="3"/>
        <v>栃木県　芳賀中部上水道企業団</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80.14</v>
      </c>
      <c r="P6" s="21">
        <f t="shared" si="3"/>
        <v>91.88</v>
      </c>
      <c r="Q6" s="21">
        <f t="shared" si="3"/>
        <v>3465</v>
      </c>
      <c r="R6" s="21" t="str">
        <f t="shared" si="3"/>
        <v>-</v>
      </c>
      <c r="S6" s="21" t="str">
        <f t="shared" si="3"/>
        <v>-</v>
      </c>
      <c r="T6" s="21" t="str">
        <f t="shared" si="3"/>
        <v>-</v>
      </c>
      <c r="U6" s="21">
        <f t="shared" si="3"/>
        <v>45178</v>
      </c>
      <c r="V6" s="21">
        <f t="shared" si="3"/>
        <v>179.47</v>
      </c>
      <c r="W6" s="21">
        <f t="shared" si="3"/>
        <v>251.73</v>
      </c>
      <c r="X6" s="22">
        <f>IF(X7="",NA(),X7)</f>
        <v>110.7</v>
      </c>
      <c r="Y6" s="22">
        <f t="shared" ref="Y6:AG6" si="4">IF(Y7="",NA(),Y7)</f>
        <v>111.91</v>
      </c>
      <c r="Z6" s="22">
        <f t="shared" si="4"/>
        <v>114.66</v>
      </c>
      <c r="AA6" s="22">
        <f t="shared" si="4"/>
        <v>116.41</v>
      </c>
      <c r="AB6" s="22">
        <f t="shared" si="4"/>
        <v>113.33</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202.37</v>
      </c>
      <c r="AU6" s="22">
        <f t="shared" ref="AU6:BC6" si="6">IF(AU7="",NA(),AU7)</f>
        <v>225.58</v>
      </c>
      <c r="AV6" s="22">
        <f t="shared" si="6"/>
        <v>253.39</v>
      </c>
      <c r="AW6" s="22">
        <f t="shared" si="6"/>
        <v>209.56</v>
      </c>
      <c r="AX6" s="22">
        <f t="shared" si="6"/>
        <v>299.77</v>
      </c>
      <c r="AY6" s="22">
        <f t="shared" si="6"/>
        <v>357.34</v>
      </c>
      <c r="AZ6" s="22">
        <f t="shared" si="6"/>
        <v>366.03</v>
      </c>
      <c r="BA6" s="22">
        <f t="shared" si="6"/>
        <v>365.18</v>
      </c>
      <c r="BB6" s="22">
        <f t="shared" si="6"/>
        <v>327.77</v>
      </c>
      <c r="BC6" s="22">
        <f t="shared" si="6"/>
        <v>338.02</v>
      </c>
      <c r="BD6" s="21" t="str">
        <f>IF(BD7="","",IF(BD7="-","【-】","【"&amp;SUBSTITUTE(TEXT(BD7,"#,##0.00"),"-","△")&amp;"】"))</f>
        <v>【261.51】</v>
      </c>
      <c r="BE6" s="22">
        <f>IF(BE7="",NA(),BE7)</f>
        <v>305.08</v>
      </c>
      <c r="BF6" s="22">
        <f t="shared" ref="BF6:BN6" si="7">IF(BF7="",NA(),BF7)</f>
        <v>284.10000000000002</v>
      </c>
      <c r="BG6" s="22">
        <f t="shared" si="7"/>
        <v>261.52999999999997</v>
      </c>
      <c r="BH6" s="22">
        <f t="shared" si="7"/>
        <v>232.48</v>
      </c>
      <c r="BI6" s="22">
        <f t="shared" si="7"/>
        <v>205.48</v>
      </c>
      <c r="BJ6" s="22">
        <f t="shared" si="7"/>
        <v>373.69</v>
      </c>
      <c r="BK6" s="22">
        <f t="shared" si="7"/>
        <v>370.12</v>
      </c>
      <c r="BL6" s="22">
        <f t="shared" si="7"/>
        <v>371.65</v>
      </c>
      <c r="BM6" s="22">
        <f t="shared" si="7"/>
        <v>397.1</v>
      </c>
      <c r="BN6" s="22">
        <f t="shared" si="7"/>
        <v>379.91</v>
      </c>
      <c r="BO6" s="21" t="str">
        <f>IF(BO7="","",IF(BO7="-","【-】","【"&amp;SUBSTITUTE(TEXT(BO7,"#,##0.00"),"-","△")&amp;"】"))</f>
        <v>【265.16】</v>
      </c>
      <c r="BP6" s="22">
        <f>IF(BP7="",NA(),BP7)</f>
        <v>96.7</v>
      </c>
      <c r="BQ6" s="22">
        <f t="shared" ref="BQ6:BY6" si="8">IF(BQ7="",NA(),BQ7)</f>
        <v>96.95</v>
      </c>
      <c r="BR6" s="22">
        <f t="shared" si="8"/>
        <v>99.59</v>
      </c>
      <c r="BS6" s="22">
        <f t="shared" si="8"/>
        <v>101.13</v>
      </c>
      <c r="BT6" s="22">
        <f t="shared" si="8"/>
        <v>98.11</v>
      </c>
      <c r="BU6" s="22">
        <f t="shared" si="8"/>
        <v>99.87</v>
      </c>
      <c r="BV6" s="22">
        <f t="shared" si="8"/>
        <v>100.42</v>
      </c>
      <c r="BW6" s="22">
        <f t="shared" si="8"/>
        <v>98.77</v>
      </c>
      <c r="BX6" s="22">
        <f t="shared" si="8"/>
        <v>95.79</v>
      </c>
      <c r="BY6" s="22">
        <f t="shared" si="8"/>
        <v>98.3</v>
      </c>
      <c r="BZ6" s="21" t="str">
        <f>IF(BZ7="","",IF(BZ7="-","【-】","【"&amp;SUBSTITUTE(TEXT(BZ7,"#,##0.00"),"-","△")&amp;"】"))</f>
        <v>【102.35】</v>
      </c>
      <c r="CA6" s="22">
        <f>IF(CA7="",NA(),CA7)</f>
        <v>190.79</v>
      </c>
      <c r="CB6" s="22">
        <f t="shared" ref="CB6:CJ6" si="9">IF(CB7="",NA(),CB7)</f>
        <v>190.68</v>
      </c>
      <c r="CC6" s="22">
        <f t="shared" si="9"/>
        <v>186.09</v>
      </c>
      <c r="CD6" s="22">
        <f t="shared" si="9"/>
        <v>182.3</v>
      </c>
      <c r="CE6" s="22">
        <f t="shared" si="9"/>
        <v>188.3</v>
      </c>
      <c r="CF6" s="22">
        <f t="shared" si="9"/>
        <v>171.81</v>
      </c>
      <c r="CG6" s="22">
        <f t="shared" si="9"/>
        <v>171.67</v>
      </c>
      <c r="CH6" s="22">
        <f t="shared" si="9"/>
        <v>173.67</v>
      </c>
      <c r="CI6" s="22">
        <f t="shared" si="9"/>
        <v>171.13</v>
      </c>
      <c r="CJ6" s="22">
        <f t="shared" si="9"/>
        <v>173.7</v>
      </c>
      <c r="CK6" s="21" t="str">
        <f>IF(CK7="","",IF(CK7="-","【-】","【"&amp;SUBSTITUTE(TEXT(CK7,"#,##0.00"),"-","△")&amp;"】"))</f>
        <v>【167.74】</v>
      </c>
      <c r="CL6" s="22">
        <f>IF(CL7="",NA(),CL7)</f>
        <v>78.45</v>
      </c>
      <c r="CM6" s="22">
        <f t="shared" ref="CM6:CU6" si="10">IF(CM7="",NA(),CM7)</f>
        <v>77.02</v>
      </c>
      <c r="CN6" s="22">
        <f t="shared" si="10"/>
        <v>77.27</v>
      </c>
      <c r="CO6" s="22">
        <f t="shared" si="10"/>
        <v>91.88</v>
      </c>
      <c r="CP6" s="22">
        <f t="shared" si="10"/>
        <v>92.44</v>
      </c>
      <c r="CQ6" s="22">
        <f t="shared" si="10"/>
        <v>60.03</v>
      </c>
      <c r="CR6" s="22">
        <f t="shared" si="10"/>
        <v>59.74</v>
      </c>
      <c r="CS6" s="22">
        <f t="shared" si="10"/>
        <v>59.67</v>
      </c>
      <c r="CT6" s="22">
        <f t="shared" si="10"/>
        <v>60.12</v>
      </c>
      <c r="CU6" s="22">
        <f t="shared" si="10"/>
        <v>60.34</v>
      </c>
      <c r="CV6" s="21" t="str">
        <f>IF(CV7="","",IF(CV7="-","【-】","【"&amp;SUBSTITUTE(TEXT(CV7,"#,##0.00"),"-","△")&amp;"】"))</f>
        <v>【60.29】</v>
      </c>
      <c r="CW6" s="22">
        <f>IF(CW7="",NA(),CW7)</f>
        <v>80.67</v>
      </c>
      <c r="CX6" s="22">
        <f t="shared" ref="CX6:DF6" si="11">IF(CX7="",NA(),CX7)</f>
        <v>82.37</v>
      </c>
      <c r="CY6" s="22">
        <f t="shared" si="11"/>
        <v>80.569999999999993</v>
      </c>
      <c r="CZ6" s="22">
        <f t="shared" si="11"/>
        <v>81.069999999999993</v>
      </c>
      <c r="DA6" s="22">
        <f t="shared" si="11"/>
        <v>80.02</v>
      </c>
      <c r="DB6" s="22">
        <f t="shared" si="11"/>
        <v>84.81</v>
      </c>
      <c r="DC6" s="22">
        <f t="shared" si="11"/>
        <v>84.8</v>
      </c>
      <c r="DD6" s="22">
        <f t="shared" si="11"/>
        <v>84.6</v>
      </c>
      <c r="DE6" s="22">
        <f t="shared" si="11"/>
        <v>84.24</v>
      </c>
      <c r="DF6" s="22">
        <f t="shared" si="11"/>
        <v>84.19</v>
      </c>
      <c r="DG6" s="21" t="str">
        <f>IF(DG7="","",IF(DG7="-","【-】","【"&amp;SUBSTITUTE(TEXT(DG7,"#,##0.00"),"-","△")&amp;"】"))</f>
        <v>【90.12】</v>
      </c>
      <c r="DH6" s="22">
        <f>IF(DH7="",NA(),DH7)</f>
        <v>46.48</v>
      </c>
      <c r="DI6" s="22">
        <f t="shared" ref="DI6:DQ6" si="12">IF(DI7="",NA(),DI7)</f>
        <v>48.13</v>
      </c>
      <c r="DJ6" s="22">
        <f t="shared" si="12"/>
        <v>49.82</v>
      </c>
      <c r="DK6" s="22">
        <f t="shared" si="12"/>
        <v>50.71</v>
      </c>
      <c r="DL6" s="22">
        <f t="shared" si="12"/>
        <v>52.47</v>
      </c>
      <c r="DM6" s="22">
        <f t="shared" si="12"/>
        <v>47.28</v>
      </c>
      <c r="DN6" s="22">
        <f t="shared" si="12"/>
        <v>47.66</v>
      </c>
      <c r="DO6" s="22">
        <f t="shared" si="12"/>
        <v>48.17</v>
      </c>
      <c r="DP6" s="22">
        <f t="shared" si="12"/>
        <v>48.83</v>
      </c>
      <c r="DQ6" s="22">
        <f t="shared" si="12"/>
        <v>49.96</v>
      </c>
      <c r="DR6" s="21" t="str">
        <f>IF(DR7="","",IF(DR7="-","【-】","【"&amp;SUBSTITUTE(TEXT(DR7,"#,##0.00"),"-","△")&amp;"】"))</f>
        <v>【50.88】</v>
      </c>
      <c r="DS6" s="22">
        <f>IF(DS7="",NA(),DS7)</f>
        <v>17.600000000000001</v>
      </c>
      <c r="DT6" s="22">
        <f t="shared" ref="DT6:EB6" si="13">IF(DT7="",NA(),DT7)</f>
        <v>18.29</v>
      </c>
      <c r="DU6" s="22">
        <f t="shared" si="13"/>
        <v>18.98</v>
      </c>
      <c r="DV6" s="22">
        <f t="shared" si="13"/>
        <v>20.41</v>
      </c>
      <c r="DW6" s="22">
        <f t="shared" si="13"/>
        <v>26.93</v>
      </c>
      <c r="DX6" s="22">
        <f t="shared" si="13"/>
        <v>12.19</v>
      </c>
      <c r="DY6" s="22">
        <f t="shared" si="13"/>
        <v>15.1</v>
      </c>
      <c r="DZ6" s="22">
        <f t="shared" si="13"/>
        <v>17.12</v>
      </c>
      <c r="EA6" s="22">
        <f t="shared" si="13"/>
        <v>18.18</v>
      </c>
      <c r="EB6" s="22">
        <f t="shared" si="13"/>
        <v>19.32</v>
      </c>
      <c r="EC6" s="21" t="str">
        <f>IF(EC7="","",IF(EC7="-","【-】","【"&amp;SUBSTITUTE(TEXT(EC7,"#,##0.00"),"-","△")&amp;"】"))</f>
        <v>【22.30】</v>
      </c>
      <c r="ED6" s="22">
        <f>IF(ED7="",NA(),ED7)</f>
        <v>0.08</v>
      </c>
      <c r="EE6" s="22">
        <f t="shared" ref="EE6:EM6" si="14">IF(EE7="",NA(),EE7)</f>
        <v>0.09</v>
      </c>
      <c r="EF6" s="22">
        <f t="shared" si="14"/>
        <v>0.22</v>
      </c>
      <c r="EG6" s="22">
        <f t="shared" si="14"/>
        <v>0.67</v>
      </c>
      <c r="EH6" s="22">
        <f t="shared" si="14"/>
        <v>0.38</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98329</v>
      </c>
      <c r="D7" s="24">
        <v>46</v>
      </c>
      <c r="E7" s="24">
        <v>1</v>
      </c>
      <c r="F7" s="24">
        <v>0</v>
      </c>
      <c r="G7" s="24">
        <v>1</v>
      </c>
      <c r="H7" s="24" t="s">
        <v>93</v>
      </c>
      <c r="I7" s="24" t="s">
        <v>94</v>
      </c>
      <c r="J7" s="24" t="s">
        <v>95</v>
      </c>
      <c r="K7" s="24" t="s">
        <v>96</v>
      </c>
      <c r="L7" s="24" t="s">
        <v>97</v>
      </c>
      <c r="M7" s="24" t="s">
        <v>98</v>
      </c>
      <c r="N7" s="25" t="s">
        <v>99</v>
      </c>
      <c r="O7" s="25">
        <v>80.14</v>
      </c>
      <c r="P7" s="25">
        <v>91.88</v>
      </c>
      <c r="Q7" s="25">
        <v>3465</v>
      </c>
      <c r="R7" s="25" t="s">
        <v>99</v>
      </c>
      <c r="S7" s="25" t="s">
        <v>99</v>
      </c>
      <c r="T7" s="25" t="s">
        <v>99</v>
      </c>
      <c r="U7" s="25">
        <v>45178</v>
      </c>
      <c r="V7" s="25">
        <v>179.47</v>
      </c>
      <c r="W7" s="25">
        <v>251.73</v>
      </c>
      <c r="X7" s="25">
        <v>110.7</v>
      </c>
      <c r="Y7" s="25">
        <v>111.91</v>
      </c>
      <c r="Z7" s="25">
        <v>114.66</v>
      </c>
      <c r="AA7" s="25">
        <v>116.41</v>
      </c>
      <c r="AB7" s="25">
        <v>113.33</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202.37</v>
      </c>
      <c r="AU7" s="25">
        <v>225.58</v>
      </c>
      <c r="AV7" s="25">
        <v>253.39</v>
      </c>
      <c r="AW7" s="25">
        <v>209.56</v>
      </c>
      <c r="AX7" s="25">
        <v>299.77</v>
      </c>
      <c r="AY7" s="25">
        <v>357.34</v>
      </c>
      <c r="AZ7" s="25">
        <v>366.03</v>
      </c>
      <c r="BA7" s="25">
        <v>365.18</v>
      </c>
      <c r="BB7" s="25">
        <v>327.77</v>
      </c>
      <c r="BC7" s="25">
        <v>338.02</v>
      </c>
      <c r="BD7" s="25">
        <v>261.51</v>
      </c>
      <c r="BE7" s="25">
        <v>305.08</v>
      </c>
      <c r="BF7" s="25">
        <v>284.10000000000002</v>
      </c>
      <c r="BG7" s="25">
        <v>261.52999999999997</v>
      </c>
      <c r="BH7" s="25">
        <v>232.48</v>
      </c>
      <c r="BI7" s="25">
        <v>205.48</v>
      </c>
      <c r="BJ7" s="25">
        <v>373.69</v>
      </c>
      <c r="BK7" s="25">
        <v>370.12</v>
      </c>
      <c r="BL7" s="25">
        <v>371.65</v>
      </c>
      <c r="BM7" s="25">
        <v>397.1</v>
      </c>
      <c r="BN7" s="25">
        <v>379.91</v>
      </c>
      <c r="BO7" s="25">
        <v>265.16000000000003</v>
      </c>
      <c r="BP7" s="25">
        <v>96.7</v>
      </c>
      <c r="BQ7" s="25">
        <v>96.95</v>
      </c>
      <c r="BR7" s="25">
        <v>99.59</v>
      </c>
      <c r="BS7" s="25">
        <v>101.13</v>
      </c>
      <c r="BT7" s="25">
        <v>98.11</v>
      </c>
      <c r="BU7" s="25">
        <v>99.87</v>
      </c>
      <c r="BV7" s="25">
        <v>100.42</v>
      </c>
      <c r="BW7" s="25">
        <v>98.77</v>
      </c>
      <c r="BX7" s="25">
        <v>95.79</v>
      </c>
      <c r="BY7" s="25">
        <v>98.3</v>
      </c>
      <c r="BZ7" s="25">
        <v>102.35</v>
      </c>
      <c r="CA7" s="25">
        <v>190.79</v>
      </c>
      <c r="CB7" s="25">
        <v>190.68</v>
      </c>
      <c r="CC7" s="25">
        <v>186.09</v>
      </c>
      <c r="CD7" s="25">
        <v>182.3</v>
      </c>
      <c r="CE7" s="25">
        <v>188.3</v>
      </c>
      <c r="CF7" s="25">
        <v>171.81</v>
      </c>
      <c r="CG7" s="25">
        <v>171.67</v>
      </c>
      <c r="CH7" s="25">
        <v>173.67</v>
      </c>
      <c r="CI7" s="25">
        <v>171.13</v>
      </c>
      <c r="CJ7" s="25">
        <v>173.7</v>
      </c>
      <c r="CK7" s="25">
        <v>167.74</v>
      </c>
      <c r="CL7" s="25">
        <v>78.45</v>
      </c>
      <c r="CM7" s="25">
        <v>77.02</v>
      </c>
      <c r="CN7" s="25">
        <v>77.27</v>
      </c>
      <c r="CO7" s="25">
        <v>91.88</v>
      </c>
      <c r="CP7" s="25">
        <v>92.44</v>
      </c>
      <c r="CQ7" s="25">
        <v>60.03</v>
      </c>
      <c r="CR7" s="25">
        <v>59.74</v>
      </c>
      <c r="CS7" s="25">
        <v>59.67</v>
      </c>
      <c r="CT7" s="25">
        <v>60.12</v>
      </c>
      <c r="CU7" s="25">
        <v>60.34</v>
      </c>
      <c r="CV7" s="25">
        <v>60.29</v>
      </c>
      <c r="CW7" s="25">
        <v>80.67</v>
      </c>
      <c r="CX7" s="25">
        <v>82.37</v>
      </c>
      <c r="CY7" s="25">
        <v>80.569999999999993</v>
      </c>
      <c r="CZ7" s="25">
        <v>81.069999999999993</v>
      </c>
      <c r="DA7" s="25">
        <v>80.02</v>
      </c>
      <c r="DB7" s="25">
        <v>84.81</v>
      </c>
      <c r="DC7" s="25">
        <v>84.8</v>
      </c>
      <c r="DD7" s="25">
        <v>84.6</v>
      </c>
      <c r="DE7" s="25">
        <v>84.24</v>
      </c>
      <c r="DF7" s="25">
        <v>84.19</v>
      </c>
      <c r="DG7" s="25">
        <v>90.12</v>
      </c>
      <c r="DH7" s="25">
        <v>46.48</v>
      </c>
      <c r="DI7" s="25">
        <v>48.13</v>
      </c>
      <c r="DJ7" s="25">
        <v>49.82</v>
      </c>
      <c r="DK7" s="25">
        <v>50.71</v>
      </c>
      <c r="DL7" s="25">
        <v>52.47</v>
      </c>
      <c r="DM7" s="25">
        <v>47.28</v>
      </c>
      <c r="DN7" s="25">
        <v>47.66</v>
      </c>
      <c r="DO7" s="25">
        <v>48.17</v>
      </c>
      <c r="DP7" s="25">
        <v>48.83</v>
      </c>
      <c r="DQ7" s="25">
        <v>49.96</v>
      </c>
      <c r="DR7" s="25">
        <v>50.88</v>
      </c>
      <c r="DS7" s="25">
        <v>17.600000000000001</v>
      </c>
      <c r="DT7" s="25">
        <v>18.29</v>
      </c>
      <c r="DU7" s="25">
        <v>18.98</v>
      </c>
      <c r="DV7" s="25">
        <v>20.41</v>
      </c>
      <c r="DW7" s="25">
        <v>26.93</v>
      </c>
      <c r="DX7" s="25">
        <v>12.19</v>
      </c>
      <c r="DY7" s="25">
        <v>15.1</v>
      </c>
      <c r="DZ7" s="25">
        <v>17.12</v>
      </c>
      <c r="EA7" s="25">
        <v>18.18</v>
      </c>
      <c r="EB7" s="25">
        <v>19.32</v>
      </c>
      <c r="EC7" s="25">
        <v>22.3</v>
      </c>
      <c r="ED7" s="25">
        <v>0.08</v>
      </c>
      <c r="EE7" s="25">
        <v>0.09</v>
      </c>
      <c r="EF7" s="25">
        <v>0.22</v>
      </c>
      <c r="EG7" s="25">
        <v>0.67</v>
      </c>
      <c r="EH7" s="25">
        <v>0.38</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2023-01-24T07:21:37Z</cp:lastPrinted>
  <dcterms:created xsi:type="dcterms:W3CDTF">2022-12-01T00:55:11Z</dcterms:created>
  <dcterms:modified xsi:type="dcterms:W3CDTF">2023-01-31T04:25:22Z</dcterms:modified>
  <cp:category/>
</cp:coreProperties>
</file>