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4 下水道（公共）\"/>
    </mc:Choice>
  </mc:AlternateContent>
  <xr:revisionPtr revIDLastSave="0" documentId="13_ncr:1_{FC5972A4-2EF4-44D9-BA28-18CD53BC4098}" xr6:coauthVersionLast="47" xr6:coauthVersionMax="47" xr10:uidLastSave="{00000000-0000-0000-0000-000000000000}"/>
  <workbookProtection workbookAlgorithmName="SHA-512" workbookHashValue="F7DoycTTXdvk6zdmMswKeZc9DBGywWc7ai7SzbrUIgdtKz4qaxMm7Jqg4Tvt7bxQQqpJKEmBNeqCrMYRmdVX2g==" workbookSaltValue="D0JR2yP72l4nPxUUE10fDQ==" workbookSpinCount="100000" lockStructure="1"/>
  <bookViews>
    <workbookView xWindow="45"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P10" i="4"/>
  <c r="I10" i="4"/>
  <c r="AT8" i="4"/>
  <c r="W8" i="4"/>
  <c r="P8" i="4"/>
  <c r="B6"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<sst xmlns="http://schemas.openxmlformats.org/spreadsheetml/2006/main" count="257" uniqueCount="116">
  <si>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</si>
  <si>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</si>
  <si>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</si>
  <si>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</si>
  <si>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</si>
  <si>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</si>
  <si>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</si>
  <si>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</si>
  <si>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</si>
  <si>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</si>
  <si>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</si>
  <si>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</si>
  <si>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</si>
  <si>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</si>
  <si>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</si>
  <si>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</si>
  <si>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</si>
  <si>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</si>
  <si>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</si>
  <si>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</si>
  <si>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</si>
  <si>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</si>
  <si>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</si>
  <si>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</si>
  <si>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</si>
  <si>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</si>
  <si>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</si>
  <si>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</si>
  <si>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</si>
  <si>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</si>
  <si>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</si>
  <si>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</si>
  <si>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</si>
  <si>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</si>
  <si>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</si>
  <si>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</si>
  <si>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</si>
  <si>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</si>
  <si>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</si>
  <si>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</si>
  <si>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</si>
  <si>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</si>
  <si>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</si>
  <si>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</si>
  <si>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</si>
  <si>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</si>
  <si>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</si>
  <si>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</si>
  <si>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</si>
  <si>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</si>
  <si>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</si>
  <si>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</si>
  <si>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</si>
  <si>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</si>
  <si>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</si>
  <si>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</si>
  <si>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</si>
  <si>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</si>
  <si>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</si>
  <si>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</si>
  <si>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</si>
  <si>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</si>
  <si>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</si>
  <si>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</si>
  <si>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</si>
  <si>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</si>
  <si>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</si>
  <si>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</si>
  <si>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</si>
  <si>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</si>
  <si>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</si>
  <si>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</si>
  <si>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</si>
  <si>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</si>
  <si>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</si>
  <si>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</si>
  <si>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</si>
  <si>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</si>
  <si>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</si>
  <si>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</si>
  <si>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</si>
  <si>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</si>
  <si>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</si>
  <si>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</si>
  <si>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</si>
  <si>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</si>
  <si>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</si>
  <si>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</si>
  <si>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</si>
  <si>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</si>
  <si>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</si>
  <si>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</si>
  <si>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</si>
  <si>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</si>
  <si>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</si>
  <si>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</si>
  <si>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大田原市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</si>
  <si>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</si>
  <si>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</si>
  <si>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</si>
  <si>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</si>
  <si>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</si>
  <si>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</si>
  <si>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</si>
  <si>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</si>
  <si>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</si>
  <si>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</si>
  <si>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</si>
  <si>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</si>
  <si>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</si>
  <si>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</si>
  <si>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</si>
  <si>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</si>
  <si>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令和２年度より、地方公営企業法を適用したため、令和元年度のデータはありません。
　①経常収支比率は、100％を上回り、類似団体平均値を上回る状況ですが、使用料収入で経費全額を賄えず、繰入金に依存している状況で、基準外繰入金をいかに減らしていくかが今後の課題であります。
　②累積欠損金は、発生していません。
　③流動比率は、類似団体平均値を上回る状況であり、企業債償還の完了が進んでいるため、今後も同程度になると思われます。
　④企業債残高対事業規模比率は、事業が概ね完了し、企業債残高が減少傾向にあるため、下降していくと思われます。
　⑤経費回収率は、100％未満であり、使用料で汚水処理費を賄えていない状況ですので、経費削減や使用料の見直しが検討課題であります。
　⑥汚水処理原価は、類似団体平均値を下回る状況でありますが、経費回収率が100％未満ですので、更なる経費削減が必要となります。
　⑦施設利用率は、流域下水道に接続しているため、ありません。
　⑧水洗化率は、類似団体平均値を上回る状況ですが、使用料収入の確保に向けて今後も普及啓発等により、向上を図る必要があります。</t>
    <rPh sb="0" eb="2">
      <t>レイワ</t>
    </rPh>
    <rPh sb="3" eb="5">
      <t>ネンド</t>
    </rPh>
    <rPh sb="24" eb="26">
      <t>レイワ</t>
    </rPh>
    <rPh sb="26" eb="27">
      <t>ガン</t>
    </rPh>
    <rPh sb="42" eb="44">
      <t>ケイジョウ</t>
    </rPh>
    <rPh sb="55" eb="56">
      <t>ウエ</t>
    </rPh>
    <rPh sb="59" eb="61">
      <t>ルイジ</t>
    </rPh>
    <rPh sb="61" eb="63">
      <t>ダンタイ</t>
    </rPh>
    <rPh sb="63" eb="66">
      <t>ヘイキンチ</t>
    </rPh>
    <rPh sb="68" eb="70">
      <t>ウワマワ</t>
    </rPh>
    <rPh sb="71" eb="73">
      <t>ジョウキョウ</t>
    </rPh>
    <rPh sb="79" eb="81">
      <t>シュウニュウ</t>
    </rPh>
    <rPh sb="87" eb="88">
      <t>マカナ</t>
    </rPh>
    <rPh sb="91" eb="93">
      <t>クリイレ</t>
    </rPh>
    <rPh sb="95" eb="97">
      <t>イゾン</t>
    </rPh>
    <rPh sb="101" eb="103">
      <t>ジョウキョウ</t>
    </rPh>
    <rPh sb="105" eb="107">
      <t>キジュン</t>
    </rPh>
    <rPh sb="107" eb="108">
      <t>ガイ</t>
    </rPh>
    <rPh sb="108" eb="110">
      <t>クリイレ</t>
    </rPh>
    <rPh sb="110" eb="111">
      <t>キン</t>
    </rPh>
    <rPh sb="115" eb="116">
      <t>ヘ</t>
    </rPh>
    <rPh sb="123" eb="125">
      <t>コンゴ</t>
    </rPh>
    <rPh sb="126" eb="128">
      <t>カダイ</t>
    </rPh>
    <rPh sb="137" eb="139">
      <t>ルイセキ</t>
    </rPh>
    <rPh sb="139" eb="141">
      <t>ケッソン</t>
    </rPh>
    <rPh sb="141" eb="142">
      <t>キン</t>
    </rPh>
    <rPh sb="144" eb="146">
      <t>ハッセイ</t>
    </rPh>
    <rPh sb="156" eb="158">
      <t>リュウドウ</t>
    </rPh>
    <rPh sb="158" eb="160">
      <t>ヒリツ</t>
    </rPh>
    <rPh sb="162" eb="164">
      <t>ルイジ</t>
    </rPh>
    <rPh sb="164" eb="166">
      <t>ダンタイ</t>
    </rPh>
    <rPh sb="166" eb="169">
      <t>ヘイキンチ</t>
    </rPh>
    <rPh sb="173" eb="175">
      <t>ジョウキョウ</t>
    </rPh>
    <rPh sb="179" eb="181">
      <t>キギョウ</t>
    </rPh>
    <rPh sb="181" eb="182">
      <t>サイ</t>
    </rPh>
    <rPh sb="189" eb="190">
      <t>スス</t>
    </rPh>
    <rPh sb="196" eb="198">
      <t>コンゴ</t>
    </rPh>
    <rPh sb="200" eb="203">
      <t>ドウテイド</t>
    </rPh>
    <rPh sb="206" eb="207">
      <t>オモ</t>
    </rPh>
    <rPh sb="215" eb="217">
      <t>キギョウ</t>
    </rPh>
    <rPh sb="217" eb="218">
      <t>サイ</t>
    </rPh>
    <rPh sb="218" eb="220">
      <t>ザンダカ</t>
    </rPh>
    <rPh sb="220" eb="221">
      <t>タイ</t>
    </rPh>
    <rPh sb="221" eb="223">
      <t>ジギョウ</t>
    </rPh>
    <rPh sb="223" eb="225">
      <t>キボ</t>
    </rPh>
    <rPh sb="225" eb="227">
      <t>ヒリツ</t>
    </rPh>
    <rPh sb="229" eb="231">
      <t>ジギョウ</t>
    </rPh>
    <rPh sb="233" eb="234">
      <t>オオム</t>
    </rPh>
    <rPh sb="238" eb="240">
      <t>キギョウ</t>
    </rPh>
    <rPh sb="240" eb="241">
      <t>サイ</t>
    </rPh>
    <rPh sb="241" eb="243">
      <t>ザンダカ</t>
    </rPh>
    <rPh sb="244" eb="246">
      <t>ゲンショウ</t>
    </rPh>
    <rPh sb="246" eb="248">
      <t>ケイコウ</t>
    </rPh>
    <rPh sb="255" eb="257">
      <t>カコウ</t>
    </rPh>
    <rPh sb="261" eb="262">
      <t>オモ</t>
    </rPh>
    <rPh sb="270" eb="272">
      <t>ケイヒ</t>
    </rPh>
    <rPh sb="272" eb="274">
      <t>カイシュウ</t>
    </rPh>
    <rPh sb="274" eb="275">
      <t>リツ</t>
    </rPh>
    <rPh sb="282" eb="284">
      <t>ミマン</t>
    </rPh>
    <rPh sb="288" eb="291">
      <t>シヨウリョウ</t>
    </rPh>
    <rPh sb="292" eb="294">
      <t>オスイ</t>
    </rPh>
    <rPh sb="294" eb="296">
      <t>ショリ</t>
    </rPh>
    <rPh sb="296" eb="297">
      <t>ヒ</t>
    </rPh>
    <rPh sb="298" eb="299">
      <t>マカナ</t>
    </rPh>
    <rPh sb="304" eb="306">
      <t>ジョウキョウ</t>
    </rPh>
    <rPh sb="311" eb="313">
      <t>ケイヒ</t>
    </rPh>
    <rPh sb="313" eb="315">
      <t>サクゲン</t>
    </rPh>
    <rPh sb="316" eb="319">
      <t>シヨウリョウ</t>
    </rPh>
    <rPh sb="320" eb="322">
      <t>ミナオ</t>
    </rPh>
    <rPh sb="324" eb="326">
      <t>ケントウ</t>
    </rPh>
    <rPh sb="326" eb="328">
      <t>カダイ</t>
    </rPh>
    <rPh sb="349" eb="352">
      <t>ヘイキンチ</t>
    </rPh>
    <rPh sb="365" eb="367">
      <t>ケイヒ</t>
    </rPh>
    <rPh sb="367" eb="369">
      <t>カイシュウ</t>
    </rPh>
    <rPh sb="369" eb="370">
      <t>リツ</t>
    </rPh>
    <rPh sb="374" eb="377">
      <t>パーセントミマン</t>
    </rPh>
    <rPh sb="382" eb="383">
      <t>サラ</t>
    </rPh>
    <rPh sb="385" eb="387">
      <t>ケイヒ</t>
    </rPh>
    <rPh sb="387" eb="389">
      <t>サクゲン</t>
    </rPh>
    <rPh sb="390" eb="392">
      <t>ヒツヨウ</t>
    </rPh>
    <rPh sb="442" eb="445">
      <t>ヘイキンチ</t>
    </rPh>
    <rPh sb="445" eb="447">
      <t>ウワマワ</t>
    </rPh>
    <rPh sb="448" eb="450">
      <t>ジョウキョウ</t>
    </rPh>
    <rPh sb="455" eb="458">
      <t>シヨウリョウ</t>
    </rPh>
    <rPh sb="458" eb="460">
      <t>シュウニュウ</t>
    </rPh>
    <rPh sb="461" eb="463">
      <t>カクホ</t>
    </rPh>
    <rPh sb="464" eb="465">
      <t>ム</t>
    </rPh>
    <rPh sb="467" eb="469">
      <t>コンゴ</t>
    </rPh>
    <rPh sb="470" eb="472">
      <t>フキュウ</t>
    </rPh>
    <rPh sb="472" eb="474">
      <t>ケイハツ</t>
    </rPh>
    <rPh sb="474" eb="475">
      <t>トウ</t>
    </rPh>
    <rPh sb="479" eb="481">
      <t>コウジョウ</t>
    </rPh>
    <rPh sb="482" eb="483">
      <t>ハカ</t>
    </rPh>
    <rPh sb="484" eb="486">
      <t>ヒツヨウ</t>
    </rPh>
    <phoneticPr fontId="16"/>
  </si>
  <si>
    <t>　令和２年度より、地方公営企業法を適用したため、令和元年度のデータはありません。
　①有形固定資産減価償却率は、公営企業会計に移行して間もないため、類似団体平均値を下回る状況であります。
　②管渠老朽化率は、昭和５８年に供用開始し、耐用年数に至った管渠は無いため、０％となっています。令和１５年度から耐用年数を超える管渠が出てきます。
　③管渠改善率は、老朽化による更新は行っていないため、０％となっています。今後、老朽化に応じて、更新を行っていきます。</t>
    <rPh sb="24" eb="26">
      <t>レイワ</t>
    </rPh>
    <rPh sb="26" eb="27">
      <t>ガン</t>
    </rPh>
    <rPh sb="43" eb="45">
      <t>ユウケイ</t>
    </rPh>
    <rPh sb="45" eb="47">
      <t>コテイ</t>
    </rPh>
    <rPh sb="47" eb="49">
      <t>シサン</t>
    </rPh>
    <rPh sb="49" eb="51">
      <t>ゲンカ</t>
    </rPh>
    <rPh sb="51" eb="53">
      <t>ショウキャク</t>
    </rPh>
    <rPh sb="53" eb="54">
      <t>リツ</t>
    </rPh>
    <rPh sb="56" eb="58">
      <t>コウエイ</t>
    </rPh>
    <rPh sb="58" eb="60">
      <t>キギョウ</t>
    </rPh>
    <rPh sb="60" eb="62">
      <t>カイケイ</t>
    </rPh>
    <rPh sb="63" eb="65">
      <t>イコウ</t>
    </rPh>
    <rPh sb="67" eb="68">
      <t>マ</t>
    </rPh>
    <rPh sb="74" eb="76">
      <t>ルイジ</t>
    </rPh>
    <rPh sb="76" eb="78">
      <t>ダンタイ</t>
    </rPh>
    <rPh sb="78" eb="81">
      <t>ヘイキンチ</t>
    </rPh>
    <rPh sb="82" eb="84">
      <t>シタマワ</t>
    </rPh>
    <rPh sb="85" eb="87">
      <t>ジョウキョウ</t>
    </rPh>
    <rPh sb="96" eb="98">
      <t>カンキョ</t>
    </rPh>
    <rPh sb="98" eb="101">
      <t>ロウキュウカ</t>
    </rPh>
    <rPh sb="101" eb="102">
      <t>リツ</t>
    </rPh>
    <rPh sb="104" eb="106">
      <t>ショウワ</t>
    </rPh>
    <rPh sb="108" eb="109">
      <t>ネン</t>
    </rPh>
    <rPh sb="110" eb="112">
      <t>キョウヨウ</t>
    </rPh>
    <rPh sb="112" eb="114">
      <t>カイシ</t>
    </rPh>
    <rPh sb="116" eb="118">
      <t>タイヨウ</t>
    </rPh>
    <rPh sb="118" eb="120">
      <t>ネンスウ</t>
    </rPh>
    <rPh sb="121" eb="122">
      <t>イタ</t>
    </rPh>
    <rPh sb="124" eb="126">
      <t>カンキョ</t>
    </rPh>
    <rPh sb="127" eb="128">
      <t>ナ</t>
    </rPh>
    <rPh sb="142" eb="144">
      <t>レイワ</t>
    </rPh>
    <phoneticPr fontId="16"/>
  </si>
  <si>
    <t>　本市の公共下水道事業は、概ね事業が完了し、今後は維持管理が主体となりますが、令和２年度から地方公営企業法を適用した企業会計となっておりますので、これに係る費用は、独立採算の観点から主に使用料で賄わなければなりません。
　しかし、現状では、一般会計からの繰入金によって事業を運営している状態であり、節水機器の普及や人口減少により使用料の増収を見込むことは難しいため、経費の削減に積極的に取り組み、また使用料改定も検討しなければなりません。
　将来の管渠更新に向けての財源を確保し、また本事業のサービスを安定的・持続的に提供するために、経営基盤の強化を図ってまいります。</t>
    <rPh sb="1" eb="3">
      <t>ホンシ</t>
    </rPh>
    <rPh sb="4" eb="6">
      <t>コウキョウ</t>
    </rPh>
    <rPh sb="6" eb="9">
      <t>ゲスイドウ</t>
    </rPh>
    <rPh sb="9" eb="11">
      <t>ジギョウ</t>
    </rPh>
    <rPh sb="13" eb="14">
      <t>オオム</t>
    </rPh>
    <rPh sb="15" eb="17">
      <t>ジギョウ</t>
    </rPh>
    <rPh sb="18" eb="20">
      <t>カンリョウ</t>
    </rPh>
    <rPh sb="22" eb="24">
      <t>コンゴ</t>
    </rPh>
    <rPh sb="25" eb="27">
      <t>イジ</t>
    </rPh>
    <rPh sb="27" eb="29">
      <t>カンリ</t>
    </rPh>
    <rPh sb="30" eb="32">
      <t>シュタイ</t>
    </rPh>
    <rPh sb="39" eb="41">
      <t>レイワ</t>
    </rPh>
    <rPh sb="42" eb="44">
      <t>ネンド</t>
    </rPh>
    <rPh sb="46" eb="48">
      <t>チホウ</t>
    </rPh>
    <rPh sb="48" eb="50">
      <t>コウエイ</t>
    </rPh>
    <rPh sb="50" eb="52">
      <t>キギョウ</t>
    </rPh>
    <rPh sb="52" eb="53">
      <t>ホウ</t>
    </rPh>
    <rPh sb="54" eb="56">
      <t>テキヨウ</t>
    </rPh>
    <rPh sb="58" eb="62">
      <t>キギョウカイケイ</t>
    </rPh>
    <rPh sb="76" eb="77">
      <t>カカ</t>
    </rPh>
    <rPh sb="78" eb="80">
      <t>ヒヨウ</t>
    </rPh>
    <rPh sb="91" eb="92">
      <t>オモ</t>
    </rPh>
    <rPh sb="93" eb="96">
      <t>シヨウリョウ</t>
    </rPh>
    <rPh sb="97" eb="98">
      <t>マカナ</t>
    </rPh>
    <rPh sb="115" eb="117">
      <t>ゲンジョウ</t>
    </rPh>
    <rPh sb="120" eb="124">
      <t>イッパンカイケイ</t>
    </rPh>
    <rPh sb="127" eb="129">
      <t>クリイレ</t>
    </rPh>
    <rPh sb="129" eb="130">
      <t>キン</t>
    </rPh>
    <rPh sb="134" eb="136">
      <t>ジギョウ</t>
    </rPh>
    <rPh sb="137" eb="139">
      <t>ウンエイ</t>
    </rPh>
    <rPh sb="143" eb="145">
      <t>ジョウタイ</t>
    </rPh>
    <rPh sb="149" eb="151">
      <t>セッスイ</t>
    </rPh>
    <rPh sb="151" eb="153">
      <t>キキ</t>
    </rPh>
    <rPh sb="154" eb="156">
      <t>フキュウ</t>
    </rPh>
    <rPh sb="157" eb="159">
      <t>ジンコウ</t>
    </rPh>
    <rPh sb="159" eb="161">
      <t>ゲンショウ</t>
    </rPh>
    <rPh sb="164" eb="167">
      <t>シヨウリョウ</t>
    </rPh>
    <rPh sb="168" eb="170">
      <t>ゾウシュウ</t>
    </rPh>
    <rPh sb="171" eb="173">
      <t>ミコ</t>
    </rPh>
    <rPh sb="177" eb="178">
      <t>ムズカ</t>
    </rPh>
    <rPh sb="183" eb="185">
      <t>ケイヒ</t>
    </rPh>
    <rPh sb="186" eb="188">
      <t>サクゲン</t>
    </rPh>
    <rPh sb="189" eb="191">
      <t>セッキョク</t>
    </rPh>
    <rPh sb="191" eb="192">
      <t>テキ</t>
    </rPh>
    <rPh sb="193" eb="194">
      <t>ト</t>
    </rPh>
    <rPh sb="195" eb="196">
      <t>ク</t>
    </rPh>
    <rPh sb="200" eb="203">
      <t>シヨウリョウ</t>
    </rPh>
    <rPh sb="203" eb="205">
      <t>カイテイ</t>
    </rPh>
    <rPh sb="206" eb="208">
      <t>ケントウ</t>
    </rPh>
    <rPh sb="221" eb="223">
      <t>ショウライ</t>
    </rPh>
    <rPh sb="224" eb="226">
      <t>カンキョ</t>
    </rPh>
    <rPh sb="226" eb="228">
      <t>コウシン</t>
    </rPh>
    <rPh sb="229" eb="230">
      <t>ム</t>
    </rPh>
    <rPh sb="233" eb="235">
      <t>ザイゲン</t>
    </rPh>
    <rPh sb="236" eb="238">
      <t>カクホ</t>
    </rPh>
    <rPh sb="251" eb="253">
      <t>アンテイ</t>
    </rPh>
    <rPh sb="253" eb="254">
      <t>テキ</t>
    </rPh>
    <rPh sb="255" eb="258">
      <t>ジゾクテキ</t>
    </rPh>
    <rPh sb="259" eb="261">
      <t>テイキョウ</t>
    </rPh>
    <rPh sb="267" eb="269">
      <t>ケイエイ</t>
    </rPh>
    <rPh sb="269" eb="271">
      <t>キバン</t>
    </rPh>
    <rPh sb="272" eb="274">
      <t>キョウカ</t>
    </rPh>
    <rPh sb="275" eb="27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</si>
</sst>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quotePrefix="1"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formatCode="#,##0.00;&quot;△&quot;#,##0.00;&quot;-&quot;">
                  <c:v>0.1</c:v>
                </c:pt>
                <c:pt idx="4">
                  <c:v>0</c:v>
                </c:pt>
              </c:numCache>
            </c:numRef>
          </c:val>
          <c:extLst>
            <c:ext xmlns:c16="http://schemas.microsoft.com/office/drawing/2014/chart" uri="{C3380CC4-5D6E-409C-BE32-E72D297353CC}">
              <c16:uniqueId val="{00000000-346E-46BF-A6EA-FC1F6A8D715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346E-46BF-A6EA-FC1F6A8D715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52-40AF-9FF4-A741C169C02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7A52-40AF-9FF4-A741C169C02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98.93</c:v>
                </c:pt>
                <c:pt idx="2">
                  <c:v>98.94</c:v>
                </c:pt>
                <c:pt idx="3">
                  <c:v>98.81</c:v>
                </c:pt>
                <c:pt idx="4">
                  <c:v>98.8</c:v>
                </c:pt>
              </c:numCache>
            </c:numRef>
          </c:val>
          <c:extLst>
            <c:ext xmlns:c16="http://schemas.microsoft.com/office/drawing/2014/chart" uri="{C3380CC4-5D6E-409C-BE32-E72D297353CC}">
              <c16:uniqueId val="{00000000-5A99-49EE-84AC-52F707133F6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5A99-49EE-84AC-52F707133F6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120.94</c:v>
                </c:pt>
                <c:pt idx="2">
                  <c:v>119.98</c:v>
                </c:pt>
                <c:pt idx="3">
                  <c:v>114.12</c:v>
                </c:pt>
                <c:pt idx="4">
                  <c:v>115.42</c:v>
                </c:pt>
              </c:numCache>
            </c:numRef>
          </c:val>
          <c:extLst>
            <c:ext xmlns:c16="http://schemas.microsoft.com/office/drawing/2014/chart" uri="{C3380CC4-5D6E-409C-BE32-E72D297353CC}">
              <c16:uniqueId val="{00000000-509E-4865-BDE2-4752B5B740A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509E-4865-BDE2-4752B5B740A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3.38</c:v>
                </c:pt>
                <c:pt idx="2">
                  <c:v>6.67</c:v>
                </c:pt>
                <c:pt idx="3">
                  <c:v>9.8800000000000008</c:v>
                </c:pt>
                <c:pt idx="4">
                  <c:v>13</c:v>
                </c:pt>
              </c:numCache>
            </c:numRef>
          </c:val>
          <c:extLst>
            <c:ext xmlns:c16="http://schemas.microsoft.com/office/drawing/2014/chart" uri="{C3380CC4-5D6E-409C-BE32-E72D297353CC}">
              <c16:uniqueId val="{00000000-01E8-4E85-A95F-24FA237140C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01E8-4E85-A95F-24FA237140C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6A9-4131-B356-CA98BC9FA76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36A9-4131-B356-CA98BC9FA76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0F1-49F3-8CD2-C24A949CF3C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20F1-49F3-8CD2-C24A949CF3C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57.34</c:v>
                </c:pt>
                <c:pt idx="2">
                  <c:v>60.08</c:v>
                </c:pt>
                <c:pt idx="3">
                  <c:v>65.709999999999994</c:v>
                </c:pt>
                <c:pt idx="4">
                  <c:v>84.66</c:v>
                </c:pt>
              </c:numCache>
            </c:numRef>
          </c:val>
          <c:extLst>
            <c:ext xmlns:c16="http://schemas.microsoft.com/office/drawing/2014/chart" uri="{C3380CC4-5D6E-409C-BE32-E72D297353CC}">
              <c16:uniqueId val="{00000000-4DCA-4283-ACED-DD2883D6C83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4DCA-4283-ACED-DD2883D6C83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243.42</c:v>
                </c:pt>
                <c:pt idx="2">
                  <c:v>228.63</c:v>
                </c:pt>
                <c:pt idx="3">
                  <c:v>217.18</c:v>
                </c:pt>
                <c:pt idx="4">
                  <c:v>200.16</c:v>
                </c:pt>
              </c:numCache>
            </c:numRef>
          </c:val>
          <c:extLst>
            <c:ext xmlns:c16="http://schemas.microsoft.com/office/drawing/2014/chart" uri="{C3380CC4-5D6E-409C-BE32-E72D297353CC}">
              <c16:uniqueId val="{00000000-1617-4156-A10E-ED3A225A868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1617-4156-A10E-ED3A225A868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95.15</c:v>
                </c:pt>
                <c:pt idx="2">
                  <c:v>95.28</c:v>
                </c:pt>
                <c:pt idx="3">
                  <c:v>95.65</c:v>
                </c:pt>
                <c:pt idx="4">
                  <c:v>96.35</c:v>
                </c:pt>
              </c:numCache>
            </c:numRef>
          </c:val>
          <c:extLst>
            <c:ext xmlns:c16="http://schemas.microsoft.com/office/drawing/2014/chart" uri="{C3380CC4-5D6E-409C-BE32-E72D297353CC}">
              <c16:uniqueId val="{00000000-6DA4-401B-8E50-34FDF29FDA9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6DA4-401B-8E50-34FDF29FDA9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150</c:v>
                </c:pt>
              </c:numCache>
            </c:numRef>
          </c:val>
          <c:extLst>
            <c:ext xmlns:c16="http://schemas.microsoft.com/office/drawing/2014/chart" uri="{C3380CC4-5D6E-409C-BE32-E72D297353CC}">
              <c16:uniqueId val="{00000000-A00E-4FFC-816A-56F5B69F46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A00E-4FFC-816A-56F5B69F46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85" zoomScaleNormal="100" zoomScaleSheetLayoutView="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栃木県　大田原市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52">
        <f>データ!S6</f>
        <v>68873</v>
      </c>
      <c r="AM8" s="52"/>
      <c r="AN8" s="52"/>
      <c r="AO8" s="52"/>
      <c r="AP8" s="52"/>
      <c r="AQ8" s="52"/>
      <c r="AR8" s="52"/>
      <c r="AS8" s="52"/>
      <c r="AT8" s="51">
        <f>データ!T6</f>
        <v>354.36</v>
      </c>
      <c r="AU8" s="51"/>
      <c r="AV8" s="51"/>
      <c r="AW8" s="51"/>
      <c r="AX8" s="51"/>
      <c r="AY8" s="51"/>
      <c r="AZ8" s="51"/>
      <c r="BA8" s="51"/>
      <c r="BB8" s="51">
        <f>データ!U6</f>
        <v>194.36</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2">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2">
      <c r="A10" s="2"/>
      <c r="B10" s="51" t="str">
        <f>データ!N6</f>
        <v>-</v>
      </c>
      <c r="C10" s="51"/>
      <c r="D10" s="51"/>
      <c r="E10" s="51"/>
      <c r="F10" s="51"/>
      <c r="G10" s="51"/>
      <c r="H10" s="51"/>
      <c r="I10" s="51">
        <f>データ!O6</f>
        <v>75.959999999999994</v>
      </c>
      <c r="J10" s="51"/>
      <c r="K10" s="51"/>
      <c r="L10" s="51"/>
      <c r="M10" s="51"/>
      <c r="N10" s="51"/>
      <c r="O10" s="51"/>
      <c r="P10" s="51">
        <f>データ!P6</f>
        <v>46.59</v>
      </c>
      <c r="Q10" s="51"/>
      <c r="R10" s="51"/>
      <c r="S10" s="51"/>
      <c r="T10" s="51"/>
      <c r="U10" s="51"/>
      <c r="V10" s="51"/>
      <c r="W10" s="51">
        <f>データ!Q6</f>
        <v>80.739999999999995</v>
      </c>
      <c r="X10" s="51"/>
      <c r="Y10" s="51"/>
      <c r="Z10" s="51"/>
      <c r="AA10" s="51"/>
      <c r="AB10" s="51"/>
      <c r="AC10" s="51"/>
      <c r="AD10" s="52">
        <f>データ!R6</f>
        <v>2750</v>
      </c>
      <c r="AE10" s="52"/>
      <c r="AF10" s="52"/>
      <c r="AG10" s="52"/>
      <c r="AH10" s="52"/>
      <c r="AI10" s="52"/>
      <c r="AJ10" s="52"/>
      <c r="AK10" s="2"/>
      <c r="AL10" s="52">
        <f>データ!V6</f>
        <v>31887</v>
      </c>
      <c r="AM10" s="52"/>
      <c r="AN10" s="52"/>
      <c r="AO10" s="52"/>
      <c r="AP10" s="52"/>
      <c r="AQ10" s="52"/>
      <c r="AR10" s="52"/>
      <c r="AS10" s="52"/>
      <c r="AT10" s="51">
        <f>データ!W6</f>
        <v>12.31</v>
      </c>
      <c r="AU10" s="51"/>
      <c r="AV10" s="51"/>
      <c r="AW10" s="51"/>
      <c r="AX10" s="51"/>
      <c r="AY10" s="51"/>
      <c r="AZ10" s="51"/>
      <c r="BA10" s="51"/>
      <c r="BB10" s="51">
        <f>データ!X6</f>
        <v>2590.33</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29"/>
      <c r="BN59" s="29"/>
      <c r="BO59" s="29"/>
      <c r="BP59" s="29"/>
      <c r="BQ59" s="29"/>
      <c r="BR59" s="29"/>
      <c r="BS59" s="29"/>
      <c r="BT59" s="29"/>
      <c r="BU59" s="29"/>
      <c r="BV59" s="29"/>
      <c r="BW59" s="29"/>
      <c r="BX59" s="29"/>
      <c r="BY59" s="29"/>
      <c r="BZ59" s="30"/>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31"/>
      <c r="BM60" s="29"/>
      <c r="BN60" s="29"/>
      <c r="BO60" s="29"/>
      <c r="BP60" s="29"/>
      <c r="BQ60" s="29"/>
      <c r="BR60" s="29"/>
      <c r="BS60" s="29"/>
      <c r="BT60" s="29"/>
      <c r="BU60" s="29"/>
      <c r="BV60" s="29"/>
      <c r="BW60" s="29"/>
      <c r="BX60" s="29"/>
      <c r="BY60" s="29"/>
      <c r="BZ60" s="30"/>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31"/>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3y+lsqX2Rr9p546WTZv7OG8yXH9r9dpD9bx0oY9Oo9qm8wHP6wBTeRXczrLucg+JPWbDG9gOzTu8rRjm/Yv0dw==" saltValue="9kx7tCYH5YdjCVIQwmm4a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92100</v>
      </c>
      <c r="D6" s="19">
        <f t="shared" si="3"/>
        <v>46</v>
      </c>
      <c r="E6" s="19">
        <f t="shared" si="3"/>
        <v>17</v>
      </c>
      <c r="F6" s="19">
        <f t="shared" si="3"/>
        <v>1</v>
      </c>
      <c r="G6" s="19">
        <f t="shared" si="3"/>
        <v>0</v>
      </c>
      <c r="H6" s="19" t="str">
        <f t="shared" si="3"/>
        <v>栃木県　大田原市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75.959999999999994</v>
      </c>
      <c r="P6" s="20">
        <f t="shared" si="3"/>
        <v>46.59</v>
      </c>
      <c r="Q6" s="20">
        <f t="shared" si="3"/>
        <v>80.739999999999995</v>
      </c>
      <c r="R6" s="20">
        <f t="shared" si="3"/>
        <v>2750</v>
      </c>
      <c r="S6" s="20">
        <f t="shared" si="3"/>
        <v>68873</v>
      </c>
      <c r="T6" s="20">
        <f t="shared" si="3"/>
        <v>354.36</v>
      </c>
      <c r="U6" s="20">
        <f t="shared" si="3"/>
        <v>194.36</v>
      </c>
      <c r="V6" s="20">
        <f t="shared" si="3"/>
        <v>31887</v>
      </c>
      <c r="W6" s="20">
        <f t="shared" si="3"/>
        <v>12.31</v>
      </c>
      <c r="X6" s="20">
        <f t="shared" si="3"/>
        <v>2590.33</v>
      </c>
      <c r="Y6" s="21" t="str">
        <f>IF(Y7="",NA(),Y7)</f>
        <v>-</v>
      </c>
      <c r="Z6" s="21">
        <f t="shared" ref="Z6:AH6" si="4">IF(Z7="",NA(),Z7)</f>
        <v>120.94</v>
      </c>
      <c r="AA6" s="21">
        <f t="shared" si="4"/>
        <v>119.98</v>
      </c>
      <c r="AB6" s="21">
        <f t="shared" si="4"/>
        <v>114.12</v>
      </c>
      <c r="AC6" s="21">
        <f t="shared" si="4"/>
        <v>115.42</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57.34</v>
      </c>
      <c r="AW6" s="21">
        <f t="shared" si="6"/>
        <v>60.08</v>
      </c>
      <c r="AX6" s="21">
        <f t="shared" si="6"/>
        <v>65.709999999999994</v>
      </c>
      <c r="AY6" s="21">
        <f t="shared" si="6"/>
        <v>84.66</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243.42</v>
      </c>
      <c r="BH6" s="21">
        <f t="shared" si="7"/>
        <v>228.63</v>
      </c>
      <c r="BI6" s="21">
        <f t="shared" si="7"/>
        <v>217.18</v>
      </c>
      <c r="BJ6" s="21">
        <f t="shared" si="7"/>
        <v>200.16</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95.15</v>
      </c>
      <c r="BS6" s="21">
        <f t="shared" si="8"/>
        <v>95.28</v>
      </c>
      <c r="BT6" s="21">
        <f t="shared" si="8"/>
        <v>95.65</v>
      </c>
      <c r="BU6" s="21">
        <f t="shared" si="8"/>
        <v>96.35</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150</v>
      </c>
      <c r="CD6" s="21">
        <f t="shared" si="9"/>
        <v>150</v>
      </c>
      <c r="CE6" s="21">
        <f t="shared" si="9"/>
        <v>150</v>
      </c>
      <c r="CF6" s="21">
        <f t="shared" si="9"/>
        <v>150</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98.93</v>
      </c>
      <c r="CZ6" s="21">
        <f t="shared" si="11"/>
        <v>98.94</v>
      </c>
      <c r="DA6" s="21">
        <f t="shared" si="11"/>
        <v>98.81</v>
      </c>
      <c r="DB6" s="21">
        <f t="shared" si="11"/>
        <v>98.8</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3.38</v>
      </c>
      <c r="DK6" s="21">
        <f t="shared" si="12"/>
        <v>6.67</v>
      </c>
      <c r="DL6" s="21">
        <f t="shared" si="12"/>
        <v>9.8800000000000008</v>
      </c>
      <c r="DM6" s="21">
        <f t="shared" si="12"/>
        <v>13</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0">
        <f t="shared" ref="EF6:EN6" si="14">IF(EF7="",NA(),EF7)</f>
        <v>0</v>
      </c>
      <c r="EG6" s="20">
        <f t="shared" si="14"/>
        <v>0</v>
      </c>
      <c r="EH6" s="21">
        <f t="shared" si="14"/>
        <v>0.1</v>
      </c>
      <c r="EI6" s="20">
        <f t="shared" si="14"/>
        <v>0</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92100</v>
      </c>
      <c r="D7" s="23">
        <v>46</v>
      </c>
      <c r="E7" s="23">
        <v>17</v>
      </c>
      <c r="F7" s="23">
        <v>1</v>
      </c>
      <c r="G7" s="23">
        <v>0</v>
      </c>
      <c r="H7" s="23" t="s">
        <v>96</v>
      </c>
      <c r="I7" s="23" t="s">
        <v>97</v>
      </c>
      <c r="J7" s="23" t="s">
        <v>98</v>
      </c>
      <c r="K7" s="23" t="s">
        <v>99</v>
      </c>
      <c r="L7" s="23" t="s">
        <v>100</v>
      </c>
      <c r="M7" s="23" t="s">
        <v>101</v>
      </c>
      <c r="N7" s="24" t="s">
        <v>102</v>
      </c>
      <c r="O7" s="24">
        <v>75.959999999999994</v>
      </c>
      <c r="P7" s="24">
        <v>46.59</v>
      </c>
      <c r="Q7" s="24">
        <v>80.739999999999995</v>
      </c>
      <c r="R7" s="24">
        <v>2750</v>
      </c>
      <c r="S7" s="24">
        <v>68873</v>
      </c>
      <c r="T7" s="24">
        <v>354.36</v>
      </c>
      <c r="U7" s="24">
        <v>194.36</v>
      </c>
      <c r="V7" s="24">
        <v>31887</v>
      </c>
      <c r="W7" s="24">
        <v>12.31</v>
      </c>
      <c r="X7" s="24">
        <v>2590.33</v>
      </c>
      <c r="Y7" s="24" t="s">
        <v>102</v>
      </c>
      <c r="Z7" s="24">
        <v>120.94</v>
      </c>
      <c r="AA7" s="24">
        <v>119.98</v>
      </c>
      <c r="AB7" s="24">
        <v>114.12</v>
      </c>
      <c r="AC7" s="24">
        <v>115.42</v>
      </c>
      <c r="AD7" s="24" t="s">
        <v>102</v>
      </c>
      <c r="AE7" s="24">
        <v>107.85</v>
      </c>
      <c r="AF7" s="24">
        <v>108.04</v>
      </c>
      <c r="AG7" s="24">
        <v>107.49</v>
      </c>
      <c r="AH7" s="24">
        <v>107.64</v>
      </c>
      <c r="AI7" s="24">
        <v>105.91</v>
      </c>
      <c r="AJ7" s="24" t="s">
        <v>102</v>
      </c>
      <c r="AK7" s="24">
        <v>0</v>
      </c>
      <c r="AL7" s="24">
        <v>0</v>
      </c>
      <c r="AM7" s="24">
        <v>0</v>
      </c>
      <c r="AN7" s="24">
        <v>0</v>
      </c>
      <c r="AO7" s="24" t="s">
        <v>102</v>
      </c>
      <c r="AP7" s="24">
        <v>4.72</v>
      </c>
      <c r="AQ7" s="24">
        <v>4.49</v>
      </c>
      <c r="AR7" s="24">
        <v>5.41</v>
      </c>
      <c r="AS7" s="24">
        <v>5.61</v>
      </c>
      <c r="AT7" s="24">
        <v>3.03</v>
      </c>
      <c r="AU7" s="24" t="s">
        <v>102</v>
      </c>
      <c r="AV7" s="24">
        <v>57.34</v>
      </c>
      <c r="AW7" s="24">
        <v>60.08</v>
      </c>
      <c r="AX7" s="24">
        <v>65.709999999999994</v>
      </c>
      <c r="AY7" s="24">
        <v>84.66</v>
      </c>
      <c r="AZ7" s="24" t="s">
        <v>102</v>
      </c>
      <c r="BA7" s="24">
        <v>67.930000000000007</v>
      </c>
      <c r="BB7" s="24">
        <v>68.53</v>
      </c>
      <c r="BC7" s="24">
        <v>69.180000000000007</v>
      </c>
      <c r="BD7" s="24">
        <v>76.319999999999993</v>
      </c>
      <c r="BE7" s="24">
        <v>78.430000000000007</v>
      </c>
      <c r="BF7" s="24" t="s">
        <v>102</v>
      </c>
      <c r="BG7" s="24">
        <v>243.42</v>
      </c>
      <c r="BH7" s="24">
        <v>228.63</v>
      </c>
      <c r="BI7" s="24">
        <v>217.18</v>
      </c>
      <c r="BJ7" s="24">
        <v>200.16</v>
      </c>
      <c r="BK7" s="24" t="s">
        <v>102</v>
      </c>
      <c r="BL7" s="24">
        <v>857.88</v>
      </c>
      <c r="BM7" s="24">
        <v>825.1</v>
      </c>
      <c r="BN7" s="24">
        <v>789.87</v>
      </c>
      <c r="BO7" s="24">
        <v>749.43</v>
      </c>
      <c r="BP7" s="24">
        <v>630.82000000000005</v>
      </c>
      <c r="BQ7" s="24" t="s">
        <v>102</v>
      </c>
      <c r="BR7" s="24">
        <v>95.15</v>
      </c>
      <c r="BS7" s="24">
        <v>95.28</v>
      </c>
      <c r="BT7" s="24">
        <v>95.65</v>
      </c>
      <c r="BU7" s="24">
        <v>96.35</v>
      </c>
      <c r="BV7" s="24" t="s">
        <v>102</v>
      </c>
      <c r="BW7" s="24">
        <v>94.97</v>
      </c>
      <c r="BX7" s="24">
        <v>97.07</v>
      </c>
      <c r="BY7" s="24">
        <v>98.06</v>
      </c>
      <c r="BZ7" s="24">
        <v>98.46</v>
      </c>
      <c r="CA7" s="24">
        <v>97.81</v>
      </c>
      <c r="CB7" s="24" t="s">
        <v>102</v>
      </c>
      <c r="CC7" s="24">
        <v>150</v>
      </c>
      <c r="CD7" s="24">
        <v>150</v>
      </c>
      <c r="CE7" s="24">
        <v>150</v>
      </c>
      <c r="CF7" s="24">
        <v>150</v>
      </c>
      <c r="CG7" s="24" t="s">
        <v>102</v>
      </c>
      <c r="CH7" s="24">
        <v>159.49</v>
      </c>
      <c r="CI7" s="24">
        <v>157.81</v>
      </c>
      <c r="CJ7" s="24">
        <v>157.37</v>
      </c>
      <c r="CK7" s="24">
        <v>157.44999999999999</v>
      </c>
      <c r="CL7" s="24">
        <v>138.75</v>
      </c>
      <c r="CM7" s="24" t="s">
        <v>102</v>
      </c>
      <c r="CN7" s="24" t="s">
        <v>102</v>
      </c>
      <c r="CO7" s="24" t="s">
        <v>102</v>
      </c>
      <c r="CP7" s="24" t="s">
        <v>102</v>
      </c>
      <c r="CQ7" s="24" t="s">
        <v>102</v>
      </c>
      <c r="CR7" s="24" t="s">
        <v>102</v>
      </c>
      <c r="CS7" s="24">
        <v>65.28</v>
      </c>
      <c r="CT7" s="24">
        <v>64.92</v>
      </c>
      <c r="CU7" s="24">
        <v>64.14</v>
      </c>
      <c r="CV7" s="24">
        <v>63.71</v>
      </c>
      <c r="CW7" s="24">
        <v>58.94</v>
      </c>
      <c r="CX7" s="24" t="s">
        <v>102</v>
      </c>
      <c r="CY7" s="24">
        <v>98.93</v>
      </c>
      <c r="CZ7" s="24">
        <v>98.94</v>
      </c>
      <c r="DA7" s="24">
        <v>98.81</v>
      </c>
      <c r="DB7" s="24">
        <v>98.8</v>
      </c>
      <c r="DC7" s="24" t="s">
        <v>102</v>
      </c>
      <c r="DD7" s="24">
        <v>92.72</v>
      </c>
      <c r="DE7" s="24">
        <v>92.88</v>
      </c>
      <c r="DF7" s="24">
        <v>92.9</v>
      </c>
      <c r="DG7" s="24">
        <v>92.89</v>
      </c>
      <c r="DH7" s="24">
        <v>95.91</v>
      </c>
      <c r="DI7" s="24" t="s">
        <v>102</v>
      </c>
      <c r="DJ7" s="24">
        <v>3.38</v>
      </c>
      <c r="DK7" s="24">
        <v>6.67</v>
      </c>
      <c r="DL7" s="24">
        <v>9.8800000000000008</v>
      </c>
      <c r="DM7" s="24">
        <v>13</v>
      </c>
      <c r="DN7" s="24" t="s">
        <v>102</v>
      </c>
      <c r="DO7" s="24">
        <v>23.79</v>
      </c>
      <c r="DP7" s="24">
        <v>25.66</v>
      </c>
      <c r="DQ7" s="24">
        <v>27.46</v>
      </c>
      <c r="DR7" s="24">
        <v>29.93</v>
      </c>
      <c r="DS7" s="24">
        <v>41.09</v>
      </c>
      <c r="DT7" s="24" t="s">
        <v>102</v>
      </c>
      <c r="DU7" s="24">
        <v>0</v>
      </c>
      <c r="DV7" s="24">
        <v>0</v>
      </c>
      <c r="DW7" s="24">
        <v>0</v>
      </c>
      <c r="DX7" s="24">
        <v>0</v>
      </c>
      <c r="DY7" s="24" t="s">
        <v>102</v>
      </c>
      <c r="DZ7" s="24">
        <v>1.22</v>
      </c>
      <c r="EA7" s="24">
        <v>1.61</v>
      </c>
      <c r="EB7" s="24">
        <v>2.08</v>
      </c>
      <c r="EC7" s="24">
        <v>2.74</v>
      </c>
      <c r="ED7" s="24">
        <v>8.68</v>
      </c>
      <c r="EE7" s="24" t="s">
        <v>102</v>
      </c>
      <c r="EF7" s="24">
        <v>0</v>
      </c>
      <c r="EG7" s="24">
        <v>0</v>
      </c>
      <c r="EH7" s="24">
        <v>0.1</v>
      </c>
      <c r="EI7" s="24">
        <v>0</v>
      </c>
      <c r="EJ7" s="24" t="s">
        <v>102</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cp:lastPrinted>2025-01-28T02:08:55Z</cp:lastPrinted>
  <dcterms:created xsi:type="dcterms:W3CDTF">2025-01-24T06:59:18Z</dcterms:created>
  <dcterms:modified xsi:type="dcterms:W3CDTF">2025-02-28T11:09:32Z</dcterms:modified>
  <cp:category/>
</cp:coreProperties>
</file>