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06EB4330-DCBE-48AC-B8AE-B70C407A0769}" xr6:coauthVersionLast="47" xr6:coauthVersionMax="47" xr10:uidLastSave="{00000000-0000-0000-0000-000000000000}"/>
  <workbookProtection workbookAlgorithmName="SHA-512" workbookHashValue="ibsoNouk2lhjGk9QYWdV+qs+DZfH7MndHHpd3mVT3nfcbBVg02skKE0uB9u0OtqfbZ+/uvtTYbhUlEEbsSc/EQ==" workbookSaltValue="xPd/Zq5n4utYy+84y/nMsQ=="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F85" i="4"/>
  <c r="I10" i="4"/>
  <c r="B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<sst xmlns="http://schemas.openxmlformats.org/spreadsheetml/2006/main" count="253" uniqueCount="116">
  <si>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</si>
  <si>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</si>
  <si>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</si>
  <si>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</si>
  <si>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</si>
  <si>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</si>
  <si>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</si>
  <si>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</si>
  <si>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</si>
  <si>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</si>
  <si>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</si>
  <si>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</si>
  <si>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</si>
  <si>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</si>
  <si>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</si>
  <si>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</si>
  <si>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</si>
  <si>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</si>
  <si>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</si>
  <si>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</si>
  <si>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</si>
  <si>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</si>
  <si>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</si>
  <si>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</si>
  <si>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</si>
  <si>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</si>
  <si>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</si>
  <si>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</si>
  <si>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</si>
  <si>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</si>
  <si>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</si>
  <si>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</si>
  <si>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</si>
  <si>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</si>
  <si>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</si>
  <si>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</si>
  <si>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</si>
  <si>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</si>
  <si>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</si>
  <si>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</si>
  <si>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</si>
  <si>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</si>
  <si>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</si>
  <si>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</si>
  <si>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</si>
  <si>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</si>
  <si>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</si>
  <si>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</si>
  <si>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</si>
  <si>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</si>
  <si>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</si>
  <si>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</si>
  <si>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</si>
  <si>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</si>
  <si>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</si>
  <si>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</si>
  <si>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</si>
  <si>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</si>
  <si>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</si>
  <si>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</si>
  <si>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</si>
  <si>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</si>
  <si>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</si>
  <si>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</si>
  <si>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</si>
  <si>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</si>
  <si>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</si>
  <si>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</si>
  <si>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</si>
  <si>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</si>
  <si>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</si>
  <si>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</si>
  <si>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</si>
  <si>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</si>
  <si>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</si>
  <si>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</si>
  <si>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</si>
  <si>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</si>
  <si>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</si>
  <si>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</si>
  <si>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</si>
  <si>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</si>
  <si>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</si>
  <si>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</si>
  <si>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</si>
  <si>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</si>
  <si>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</si>
  <si>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</si>
  <si>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</si>
  <si>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</si>
  <si>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</si>
  <si>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</si>
  <si>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</si>
  <si>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</si>
  <si>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</si>
  <si>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</si>
  <si>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</si>
  <si>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</si>
  <si>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</si>
  <si>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</si>
  <si>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</si>
  <si>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</si>
  <si>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</si>
  <si>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</si>
  <si>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</si>
  <si>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</si>
  <si>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</si>
  <si>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</si>
  <si>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</si>
  <si>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</si>
  <si>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</si>
  <si>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</si>
  <si>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</si>
  <si>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令和２年度より、地方公営企業法を適用したため、令和元年度のデータはありません。
　①経常収支比率は、100％を上回りますが、類似団体平均値を下回る状況であり、使用料収入で経費全額を賄えず、繰入金に依存している状況で、基準外繰入金をいかに減らしていくかが今後の課題であります。
　②累積欠損金は、発生していません。
　③流動比率は、類似団体平均値を下回る状況であり、今後の人口減少等による使用料収入の減少が見込まれますが、企業債の償還が数年で完了しますので、今後も同程度で推移すると思われます。
　④企業債残高対事業規模比率は、事業が完了しており、企業債の償還が数年で完了しますので、下降していく見込みです。
　⑤経費回収率は、100％未満であり、使用料で汚水処理費を賄えていない状況ですので、経費削減や使用料の見直しが検討課題であります。
　⑥汚水処理原価は、類似団体平均値を下回る状況でありますが、経費回収率が100％未満ですので、更なる経費削減が必要となります。
　⑦施設利用率は、類似団体平均値を上回る状況であり、処理能力に余裕がある状況です。
　⑧水洗化率は、類似団体平均値を上回る状況ですが、使用料収入の確保に向けて今後も普及啓発等により、向上を図る必要があります。</t>
    <rPh sb="0" eb="2">
      <t>レイワ</t>
    </rPh>
    <rPh sb="3" eb="5">
      <t>ネンド</t>
    </rPh>
    <rPh sb="24" eb="27">
      <t>レイワガン</t>
    </rPh>
    <rPh sb="42" eb="44">
      <t>ケイジョウ</t>
    </rPh>
    <rPh sb="55" eb="56">
      <t>ウエ</t>
    </rPh>
    <rPh sb="62" eb="64">
      <t>ルイジ</t>
    </rPh>
    <rPh sb="64" eb="66">
      <t>ダンタイ</t>
    </rPh>
    <rPh sb="67" eb="70">
      <t>ヘイキンチ</t>
    </rPh>
    <rPh sb="74" eb="76">
      <t>ジョウキョウ</t>
    </rPh>
    <rPh sb="82" eb="84">
      <t>シュウニュウ</t>
    </rPh>
    <rPh sb="90" eb="91">
      <t>マカナ</t>
    </rPh>
    <rPh sb="94" eb="96">
      <t>クリイレ</t>
    </rPh>
    <rPh sb="98" eb="100">
      <t>イゾン</t>
    </rPh>
    <rPh sb="104" eb="106">
      <t>ジョウキョウ</t>
    </rPh>
    <rPh sb="108" eb="110">
      <t>キジュン</t>
    </rPh>
    <rPh sb="110" eb="111">
      <t>ガイ</t>
    </rPh>
    <rPh sb="111" eb="113">
      <t>クリイレ</t>
    </rPh>
    <rPh sb="113" eb="114">
      <t>キン</t>
    </rPh>
    <rPh sb="118" eb="119">
      <t>ヘ</t>
    </rPh>
    <rPh sb="126" eb="128">
      <t>コンゴ</t>
    </rPh>
    <rPh sb="129" eb="131">
      <t>カダイ</t>
    </rPh>
    <rPh sb="140" eb="142">
      <t>ルイセキ</t>
    </rPh>
    <rPh sb="142" eb="144">
      <t>ケッソン</t>
    </rPh>
    <rPh sb="144" eb="145">
      <t>キン</t>
    </rPh>
    <rPh sb="147" eb="149">
      <t>ハッセイ</t>
    </rPh>
    <rPh sb="159" eb="161">
      <t>リュウドウ</t>
    </rPh>
    <rPh sb="161" eb="163">
      <t>ヒリツ</t>
    </rPh>
    <rPh sb="165" eb="167">
      <t>ルイジ</t>
    </rPh>
    <rPh sb="167" eb="169">
      <t>ダンタイ</t>
    </rPh>
    <rPh sb="169" eb="172">
      <t>ヘイキンチ</t>
    </rPh>
    <rPh sb="174" eb="175">
      <t>シタ</t>
    </rPh>
    <rPh sb="176" eb="178">
      <t>ジョウキョウ</t>
    </rPh>
    <rPh sb="203" eb="205">
      <t>ミコ</t>
    </rPh>
    <rPh sb="211" eb="213">
      <t>キギョウ</t>
    </rPh>
    <rPh sb="213" eb="214">
      <t>サイ</t>
    </rPh>
    <rPh sb="215" eb="217">
      <t>ショウカン</t>
    </rPh>
    <rPh sb="218" eb="220">
      <t>スウネン</t>
    </rPh>
    <rPh sb="221" eb="223">
      <t>カンリョウ</t>
    </rPh>
    <rPh sb="229" eb="231">
      <t>コンゴ</t>
    </rPh>
    <rPh sb="232" eb="235">
      <t>ドウテイド</t>
    </rPh>
    <rPh sb="236" eb="238">
      <t>スイイ</t>
    </rPh>
    <rPh sb="249" eb="251">
      <t>キギョウ</t>
    </rPh>
    <rPh sb="251" eb="252">
      <t>サイ</t>
    </rPh>
    <rPh sb="252" eb="254">
      <t>ザンダカ</t>
    </rPh>
    <rPh sb="254" eb="255">
      <t>タイ</t>
    </rPh>
    <rPh sb="255" eb="257">
      <t>ジギョウ</t>
    </rPh>
    <rPh sb="257" eb="259">
      <t>キボ</t>
    </rPh>
    <rPh sb="259" eb="261">
      <t>ヒリツ</t>
    </rPh>
    <rPh sb="264" eb="266">
      <t>ジギョウ</t>
    </rPh>
    <rPh sb="267" eb="269">
      <t>カンリョウ</t>
    </rPh>
    <rPh sb="274" eb="276">
      <t>キギョウ</t>
    </rPh>
    <rPh sb="276" eb="277">
      <t>サイ</t>
    </rPh>
    <rPh sb="278" eb="280">
      <t>ショウカン</t>
    </rPh>
    <rPh sb="281" eb="283">
      <t>スウネン</t>
    </rPh>
    <rPh sb="284" eb="286">
      <t>カンリョウ</t>
    </rPh>
    <rPh sb="292" eb="294">
      <t>カコウ</t>
    </rPh>
    <rPh sb="298" eb="300">
      <t>ミコミ</t>
    </rPh>
    <rPh sb="306" eb="308">
      <t>ケイヒ</t>
    </rPh>
    <rPh sb="308" eb="310">
      <t>カイシュウ</t>
    </rPh>
    <rPh sb="310" eb="311">
      <t>リツ</t>
    </rPh>
    <rPh sb="318" eb="320">
      <t>ミマン</t>
    </rPh>
    <rPh sb="324" eb="327">
      <t>シヨウリョウ</t>
    </rPh>
    <rPh sb="328" eb="330">
      <t>オスイ</t>
    </rPh>
    <rPh sb="330" eb="332">
      <t>ショリ</t>
    </rPh>
    <rPh sb="332" eb="333">
      <t>ヒ</t>
    </rPh>
    <rPh sb="334" eb="335">
      <t>マカナ</t>
    </rPh>
    <rPh sb="340" eb="342">
      <t>ジョウキョウ</t>
    </rPh>
    <rPh sb="347" eb="349">
      <t>ケイヒ</t>
    </rPh>
    <rPh sb="349" eb="351">
      <t>サクゲン</t>
    </rPh>
    <rPh sb="352" eb="355">
      <t>シヨウリョウ</t>
    </rPh>
    <rPh sb="356" eb="358">
      <t>ミナオ</t>
    </rPh>
    <rPh sb="360" eb="362">
      <t>ケントウ</t>
    </rPh>
    <rPh sb="362" eb="364">
      <t>カダイ</t>
    </rPh>
    <rPh sb="385" eb="388">
      <t>ヘイキンチ</t>
    </rPh>
    <rPh sb="401" eb="403">
      <t>ケイヒ</t>
    </rPh>
    <rPh sb="403" eb="405">
      <t>カイシュウ</t>
    </rPh>
    <rPh sb="405" eb="406">
      <t>リツ</t>
    </rPh>
    <rPh sb="410" eb="413">
      <t>パーセントミマン</t>
    </rPh>
    <rPh sb="418" eb="419">
      <t>サラ</t>
    </rPh>
    <rPh sb="421" eb="423">
      <t>ケイヒ</t>
    </rPh>
    <rPh sb="423" eb="425">
      <t>サクゲン</t>
    </rPh>
    <rPh sb="426" eb="428">
      <t>ヒツヨウ</t>
    </rPh>
    <rPh sb="444" eb="448">
      <t>ルイジダンタイ</t>
    </rPh>
    <rPh sb="448" eb="451">
      <t>ヘイキンチ</t>
    </rPh>
    <rPh sb="452" eb="453">
      <t>ウエ</t>
    </rPh>
    <rPh sb="455" eb="457">
      <t>ジョウキョウ</t>
    </rPh>
    <rPh sb="461" eb="463">
      <t>ショリ</t>
    </rPh>
    <rPh sb="463" eb="465">
      <t>ノウリョク</t>
    </rPh>
    <rPh sb="466" eb="468">
      <t>ヨユウ</t>
    </rPh>
    <rPh sb="471" eb="473">
      <t>ジョウキョウ</t>
    </rPh>
    <rPh sb="489" eb="492">
      <t>ヘイキンチ</t>
    </rPh>
    <rPh sb="493" eb="494">
      <t>ウエ</t>
    </rPh>
    <rPh sb="495" eb="497">
      <t>ジョウキョウ</t>
    </rPh>
    <rPh sb="502" eb="505">
      <t>シヨウリョウ</t>
    </rPh>
    <rPh sb="505" eb="507">
      <t>シュウニュウ</t>
    </rPh>
    <rPh sb="508" eb="510">
      <t>カクホ</t>
    </rPh>
    <rPh sb="511" eb="512">
      <t>ム</t>
    </rPh>
    <rPh sb="514" eb="516">
      <t>コンゴ</t>
    </rPh>
    <rPh sb="517" eb="519">
      <t>フキュウ</t>
    </rPh>
    <rPh sb="519" eb="521">
      <t>ケイハツ</t>
    </rPh>
    <rPh sb="521" eb="522">
      <t>トウ</t>
    </rPh>
    <rPh sb="526" eb="528">
      <t>コウジョウ</t>
    </rPh>
    <rPh sb="529" eb="530">
      <t>ハカ</t>
    </rPh>
    <rPh sb="531" eb="533">
      <t>ヒツヨウ</t>
    </rPh>
    <phoneticPr fontId="16"/>
  </si>
  <si>
    <t>　令和２年度より、地方公営企業法を適用したため、令和元年度のデータはありません。
　①有形固定資産減価償却率は、公営企業会計に移行して間もないため、類似団体平均値を下回る状況であります。
　②農業集落排水事業は、３地区で展開され、最も早い地区で、平成６年に供用開始しておりますが、耐用年数に至った管渠は無いため、管渠老朽化率は０％となっています。令和２６年度から耐用年数を超える管渠が出てきます。
　③管渠改善率は、老朽化による更新は行っていないため、０％となっています。今後、老朽化に応じて、更新を行っていきます。</t>
    <rPh sb="24" eb="27">
      <t>レイワガン</t>
    </rPh>
    <rPh sb="43" eb="45">
      <t>ユウケイ</t>
    </rPh>
    <rPh sb="45" eb="47">
      <t>コテイ</t>
    </rPh>
    <rPh sb="47" eb="49">
      <t>シサン</t>
    </rPh>
    <rPh sb="49" eb="51">
      <t>ゲンカ</t>
    </rPh>
    <rPh sb="51" eb="53">
      <t>ショウキャク</t>
    </rPh>
    <rPh sb="53" eb="54">
      <t>リツ</t>
    </rPh>
    <rPh sb="56" eb="58">
      <t>コウエイ</t>
    </rPh>
    <rPh sb="58" eb="60">
      <t>キギョウ</t>
    </rPh>
    <rPh sb="60" eb="62">
      <t>カイケイ</t>
    </rPh>
    <rPh sb="63" eb="65">
      <t>イコウ</t>
    </rPh>
    <rPh sb="67" eb="68">
      <t>マ</t>
    </rPh>
    <rPh sb="74" eb="76">
      <t>ルイジ</t>
    </rPh>
    <rPh sb="76" eb="78">
      <t>ダンタイ</t>
    </rPh>
    <rPh sb="78" eb="81">
      <t>ヘイキンチ</t>
    </rPh>
    <rPh sb="82" eb="84">
      <t>シタマワ</t>
    </rPh>
    <rPh sb="85" eb="87">
      <t>ジョウキョウ</t>
    </rPh>
    <rPh sb="96" eb="98">
      <t>ノウギョウ</t>
    </rPh>
    <rPh sb="98" eb="100">
      <t>シュウラク</t>
    </rPh>
    <rPh sb="100" eb="102">
      <t>ハイスイ</t>
    </rPh>
    <rPh sb="102" eb="104">
      <t>ジギョウ</t>
    </rPh>
    <rPh sb="107" eb="109">
      <t>チク</t>
    </rPh>
    <rPh sb="110" eb="112">
      <t>テンカイ</t>
    </rPh>
    <rPh sb="115" eb="116">
      <t>モット</t>
    </rPh>
    <rPh sb="117" eb="118">
      <t>ハヤ</t>
    </rPh>
    <rPh sb="119" eb="121">
      <t>チク</t>
    </rPh>
    <rPh sb="123" eb="125">
      <t>ヘイセイ</t>
    </rPh>
    <rPh sb="126" eb="127">
      <t>ネン</t>
    </rPh>
    <rPh sb="128" eb="130">
      <t>キョウヨウ</t>
    </rPh>
    <rPh sb="130" eb="132">
      <t>カイシ</t>
    </rPh>
    <rPh sb="140" eb="142">
      <t>タイヨウ</t>
    </rPh>
    <rPh sb="142" eb="144">
      <t>ネンスウ</t>
    </rPh>
    <rPh sb="145" eb="146">
      <t>イタ</t>
    </rPh>
    <rPh sb="148" eb="150">
      <t>カンキョ</t>
    </rPh>
    <rPh sb="151" eb="152">
      <t>ナ</t>
    </rPh>
    <rPh sb="156" eb="158">
      <t>カンキョ</t>
    </rPh>
    <rPh sb="158" eb="161">
      <t>ロウキュウカ</t>
    </rPh>
    <rPh sb="161" eb="162">
      <t>リツ</t>
    </rPh>
    <rPh sb="173" eb="175">
      <t>レイワ</t>
    </rPh>
    <rPh sb="243" eb="244">
      <t>オウ</t>
    </rPh>
    <rPh sb="247" eb="249">
      <t>コウシン</t>
    </rPh>
    <rPh sb="250" eb="251">
      <t>オコナ</t>
    </rPh>
    <phoneticPr fontId="16"/>
  </si>
  <si>
    <t>　本市の農業集落排水事業は、事業は完了しており、維持管理が主体となっていますが、令和２年度から地方公営企業法を適用した企業会計となっておりますので、これに係る費用は、独立採算の観点から主に使用料で賄わなければなりません。
　しかし、現状では、一般会計からの繰入金によって事業を運営している状態で、人口減少により使用料の減収が見込まれるなか、施設の更新時期を迎え、多額の更新費用が必要となることから、本事業は、特定環境保全公共下水道事業と統合を予定しております。
　統合後に管渠更新を迎えますので、統合までの間に財源が確保できるよう、経営基盤の強化を図ってまいります。</t>
    <rPh sb="1" eb="3">
      <t>ホンシ</t>
    </rPh>
    <rPh sb="4" eb="6">
      <t>ノウギョウ</t>
    </rPh>
    <rPh sb="6" eb="8">
      <t>シュウラク</t>
    </rPh>
    <rPh sb="8" eb="10">
      <t>ハイスイ</t>
    </rPh>
    <rPh sb="10" eb="12">
      <t>ジギョウ</t>
    </rPh>
    <rPh sb="14" eb="16">
      <t>ジギョウ</t>
    </rPh>
    <rPh sb="17" eb="19">
      <t>カンリョウ</t>
    </rPh>
    <rPh sb="24" eb="26">
      <t>イジ</t>
    </rPh>
    <rPh sb="26" eb="28">
      <t>カンリ</t>
    </rPh>
    <rPh sb="29" eb="31">
      <t>シュタイ</t>
    </rPh>
    <rPh sb="40" eb="42">
      <t>レイワ</t>
    </rPh>
    <rPh sb="43" eb="45">
      <t>ネンド</t>
    </rPh>
    <rPh sb="47" eb="49">
      <t>チホウ</t>
    </rPh>
    <rPh sb="49" eb="51">
      <t>コウエイ</t>
    </rPh>
    <rPh sb="51" eb="53">
      <t>キギョウ</t>
    </rPh>
    <rPh sb="53" eb="54">
      <t>ホウ</t>
    </rPh>
    <rPh sb="55" eb="57">
      <t>テキヨウ</t>
    </rPh>
    <rPh sb="59" eb="63">
      <t>キギョウカイケイ</t>
    </rPh>
    <rPh sb="77" eb="78">
      <t>カカ</t>
    </rPh>
    <rPh sb="79" eb="81">
      <t>ヒヨウ</t>
    </rPh>
    <rPh sb="92" eb="93">
      <t>オモ</t>
    </rPh>
    <rPh sb="94" eb="97">
      <t>シヨウリョウ</t>
    </rPh>
    <rPh sb="98" eb="99">
      <t>マカナ</t>
    </rPh>
    <rPh sb="116" eb="118">
      <t>ゲンジョウ</t>
    </rPh>
    <rPh sb="121" eb="125">
      <t>イッパンカイケイ</t>
    </rPh>
    <rPh sb="128" eb="130">
      <t>クリイレ</t>
    </rPh>
    <rPh sb="130" eb="131">
      <t>キン</t>
    </rPh>
    <rPh sb="135" eb="137">
      <t>ジギョウ</t>
    </rPh>
    <rPh sb="138" eb="140">
      <t>ウンエイ</t>
    </rPh>
    <rPh sb="144" eb="146">
      <t>ジョウタイ</t>
    </rPh>
    <rPh sb="148" eb="150">
      <t>ジンコウ</t>
    </rPh>
    <rPh sb="150" eb="152">
      <t>ゲンショウ</t>
    </rPh>
    <rPh sb="155" eb="158">
      <t>シヨウリョウ</t>
    </rPh>
    <rPh sb="159" eb="161">
      <t>ゲンシュウ</t>
    </rPh>
    <rPh sb="162" eb="164">
      <t>ミコ</t>
    </rPh>
    <rPh sb="170" eb="172">
      <t>シセツ</t>
    </rPh>
    <rPh sb="173" eb="175">
      <t>コウシン</t>
    </rPh>
    <rPh sb="175" eb="177">
      <t>ジキ</t>
    </rPh>
    <rPh sb="178" eb="179">
      <t>ムカ</t>
    </rPh>
    <rPh sb="181" eb="183">
      <t>タガク</t>
    </rPh>
    <rPh sb="184" eb="186">
      <t>コウシン</t>
    </rPh>
    <rPh sb="186" eb="188">
      <t>ヒヨウ</t>
    </rPh>
    <rPh sb="189" eb="191">
      <t>ヒツヨウ</t>
    </rPh>
    <rPh sb="199" eb="200">
      <t>ホン</t>
    </rPh>
    <rPh sb="200" eb="202">
      <t>ジギョウ</t>
    </rPh>
    <rPh sb="204" eb="206">
      <t>トクテイ</t>
    </rPh>
    <rPh sb="206" eb="208">
      <t>カンキョウ</t>
    </rPh>
    <rPh sb="208" eb="210">
      <t>ホゼン</t>
    </rPh>
    <rPh sb="210" eb="212">
      <t>コウキョウ</t>
    </rPh>
    <rPh sb="212" eb="215">
      <t>ゲスイドウ</t>
    </rPh>
    <rPh sb="215" eb="217">
      <t>ジギョウ</t>
    </rPh>
    <rPh sb="218" eb="220">
      <t>トウゴウ</t>
    </rPh>
    <rPh sb="221" eb="223">
      <t>ヨテイ</t>
    </rPh>
    <rPh sb="232" eb="234">
      <t>トウゴウ</t>
    </rPh>
    <rPh sb="234" eb="235">
      <t>ゴ</t>
    </rPh>
    <rPh sb="236" eb="238">
      <t>カンキョ</t>
    </rPh>
    <rPh sb="238" eb="240">
      <t>コウシン</t>
    </rPh>
    <rPh sb="241" eb="242">
      <t>ムカ</t>
    </rPh>
    <rPh sb="248" eb="250">
      <t>トウゴウ</t>
    </rPh>
    <rPh sb="253" eb="254">
      <t>アイダ</t>
    </rPh>
    <rPh sb="255" eb="257">
      <t>ザイゲン</t>
    </rPh>
    <rPh sb="258" eb="260">
      <t>カクホ</t>
    </rPh>
    <rPh sb="266" eb="268">
      <t>ケイエイ</t>
    </rPh>
    <rPh sb="268" eb="270">
      <t>キバン</t>
    </rPh>
    <rPh sb="271" eb="273">
      <t>キョウカ</t>
    </rPh>
    <rPh sb="274" eb="27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</si>
</sst>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quotePrefix="1"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996-4E26-9F06-18CD8DBCCF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996-4E26-9F06-18CD8DBCCF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45.72</c:v>
                </c:pt>
                <c:pt idx="2">
                  <c:v>49.65</c:v>
                </c:pt>
                <c:pt idx="3">
                  <c:v>48.04</c:v>
                </c:pt>
                <c:pt idx="4">
                  <c:v>47.64</c:v>
                </c:pt>
              </c:numCache>
            </c:numRef>
          </c:val>
          <c:extLst>
            <c:ext xmlns:c16="http://schemas.microsoft.com/office/drawing/2014/chart" uri="{C3380CC4-5D6E-409C-BE32-E72D297353CC}">
              <c16:uniqueId val="{00000000-E95E-4279-9659-D48BA11581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95E-4279-9659-D48BA11581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91.5</c:v>
                </c:pt>
                <c:pt idx="2">
                  <c:v>91.57</c:v>
                </c:pt>
                <c:pt idx="3">
                  <c:v>91.65</c:v>
                </c:pt>
                <c:pt idx="4">
                  <c:v>91.73</c:v>
                </c:pt>
              </c:numCache>
            </c:numRef>
          </c:val>
          <c:extLst>
            <c:ext xmlns:c16="http://schemas.microsoft.com/office/drawing/2014/chart" uri="{C3380CC4-5D6E-409C-BE32-E72D297353CC}">
              <c16:uniqueId val="{00000000-26EE-47BD-9D15-39C5E57EB5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26EE-47BD-9D15-39C5E57EB5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106.69</c:v>
                </c:pt>
                <c:pt idx="2">
                  <c:v>105.97</c:v>
                </c:pt>
                <c:pt idx="3">
                  <c:v>101.13</c:v>
                </c:pt>
                <c:pt idx="4">
                  <c:v>100.98</c:v>
                </c:pt>
              </c:numCache>
            </c:numRef>
          </c:val>
          <c:extLst>
            <c:ext xmlns:c16="http://schemas.microsoft.com/office/drawing/2014/chart" uri="{C3380CC4-5D6E-409C-BE32-E72D297353CC}">
              <c16:uniqueId val="{00000000-E13F-4A5A-B1DB-0FAEED59F5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E13F-4A5A-B1DB-0FAEED59F5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3.32</c:v>
                </c:pt>
                <c:pt idx="2">
                  <c:v>6.64</c:v>
                </c:pt>
                <c:pt idx="3">
                  <c:v>9.9499999999999993</c:v>
                </c:pt>
                <c:pt idx="4">
                  <c:v>13.23</c:v>
                </c:pt>
              </c:numCache>
            </c:numRef>
          </c:val>
          <c:extLst>
            <c:ext xmlns:c16="http://schemas.microsoft.com/office/drawing/2014/chart" uri="{C3380CC4-5D6E-409C-BE32-E72D297353CC}">
              <c16:uniqueId val="{00000000-2BC5-42D4-BED3-AE3BF135FA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2BC5-42D4-BED3-AE3BF135FA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5E9-4BDE-92D7-56246E33DE1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C5E9-4BDE-92D7-56246E33DE1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F1-4CB7-95A6-715CE70631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15F1-4CB7-95A6-715CE70631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55.38</c:v>
                </c:pt>
                <c:pt idx="2">
                  <c:v>54.36</c:v>
                </c:pt>
                <c:pt idx="3">
                  <c:v>49.63</c:v>
                </c:pt>
                <c:pt idx="4">
                  <c:v>43.39</c:v>
                </c:pt>
              </c:numCache>
            </c:numRef>
          </c:val>
          <c:extLst>
            <c:ext xmlns:c16="http://schemas.microsoft.com/office/drawing/2014/chart" uri="{C3380CC4-5D6E-409C-BE32-E72D297353CC}">
              <c16:uniqueId val="{00000000-2EA3-4A32-89E1-84E07EBE31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2EA3-4A32-89E1-84E07EBE31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455.85</c:v>
                </c:pt>
                <c:pt idx="2">
                  <c:v>413.96</c:v>
                </c:pt>
                <c:pt idx="3">
                  <c:v>358.32</c:v>
                </c:pt>
                <c:pt idx="4">
                  <c:v>294.58</c:v>
                </c:pt>
              </c:numCache>
            </c:numRef>
          </c:val>
          <c:extLst>
            <c:ext xmlns:c16="http://schemas.microsoft.com/office/drawing/2014/chart" uri="{C3380CC4-5D6E-409C-BE32-E72D297353CC}">
              <c16:uniqueId val="{00000000-7A6C-4B90-8AD3-3D2D36DA18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7A6C-4B90-8AD3-3D2D36DA18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89.86</c:v>
                </c:pt>
                <c:pt idx="2">
                  <c:v>83.55</c:v>
                </c:pt>
                <c:pt idx="3">
                  <c:v>65.959999999999994</c:v>
                </c:pt>
                <c:pt idx="4">
                  <c:v>77.87</c:v>
                </c:pt>
              </c:numCache>
            </c:numRef>
          </c:val>
          <c:extLst>
            <c:ext xmlns:c16="http://schemas.microsoft.com/office/drawing/2014/chart" uri="{C3380CC4-5D6E-409C-BE32-E72D297353CC}">
              <c16:uniqueId val="{00000000-1AF2-4C00-9394-21C5412AFB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1AF2-4C00-9394-21C5412AFB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152.63999999999999</c:v>
                </c:pt>
                <c:pt idx="2">
                  <c:v>163.59</c:v>
                </c:pt>
                <c:pt idx="3">
                  <c:v>207.79</c:v>
                </c:pt>
                <c:pt idx="4">
                  <c:v>176.36</c:v>
                </c:pt>
              </c:numCache>
            </c:numRef>
          </c:val>
          <c:extLst>
            <c:ext xmlns:c16="http://schemas.microsoft.com/office/drawing/2014/chart" uri="{C3380CC4-5D6E-409C-BE32-E72D297353CC}">
              <c16:uniqueId val="{00000000-60B3-4BD1-AFB8-F9B504B951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0B3-4BD1-AFB8-F9B504B951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大田原市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68873</v>
      </c>
      <c r="AM8" s="36"/>
      <c r="AN8" s="36"/>
      <c r="AO8" s="36"/>
      <c r="AP8" s="36"/>
      <c r="AQ8" s="36"/>
      <c r="AR8" s="36"/>
      <c r="AS8" s="36"/>
      <c r="AT8" s="37">
        <f>データ!T6</f>
        <v>354.36</v>
      </c>
      <c r="AU8" s="37"/>
      <c r="AV8" s="37"/>
      <c r="AW8" s="37"/>
      <c r="AX8" s="37"/>
      <c r="AY8" s="37"/>
      <c r="AZ8" s="37"/>
      <c r="BA8" s="37"/>
      <c r="BB8" s="37">
        <f>データ!U6</f>
        <v>194.36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89.07</v>
      </c>
      <c r="J10" s="37"/>
      <c r="K10" s="37"/>
      <c r="L10" s="37"/>
      <c r="M10" s="37"/>
      <c r="N10" s="37"/>
      <c r="O10" s="37"/>
      <c r="P10" s="37">
        <f>データ!P6</f>
        <v>4.9800000000000004</v>
      </c>
      <c r="Q10" s="37"/>
      <c r="R10" s="37"/>
      <c r="S10" s="37"/>
      <c r="T10" s="37"/>
      <c r="U10" s="37"/>
      <c r="V10" s="37"/>
      <c r="W10" s="37">
        <f>データ!Q6</f>
        <v>83.47</v>
      </c>
      <c r="X10" s="37"/>
      <c r="Y10" s="37"/>
      <c r="Z10" s="37"/>
      <c r="AA10" s="37"/>
      <c r="AB10" s="37"/>
      <c r="AC10" s="37"/>
      <c r="AD10" s="36">
        <f>データ!R6</f>
        <v>2750</v>
      </c>
      <c r="AE10" s="36"/>
      <c r="AF10" s="36"/>
      <c r="AG10" s="36"/>
      <c r="AH10" s="36"/>
      <c r="AI10" s="36"/>
      <c r="AJ10" s="36"/>
      <c r="AK10" s="2"/>
      <c r="AL10" s="36">
        <f>データ!V6</f>
        <v>3410</v>
      </c>
      <c r="AM10" s="36"/>
      <c r="AN10" s="36"/>
      <c r="AO10" s="36"/>
      <c r="AP10" s="36"/>
      <c r="AQ10" s="36"/>
      <c r="AR10" s="36"/>
      <c r="AS10" s="36"/>
      <c r="AT10" s="37">
        <f>データ!W6</f>
        <v>2.23</v>
      </c>
      <c r="AU10" s="37"/>
      <c r="AV10" s="37"/>
      <c r="AW10" s="37"/>
      <c r="AX10" s="37"/>
      <c r="AY10" s="37"/>
      <c r="AZ10" s="37"/>
      <c r="BA10" s="37"/>
      <c r="BB10" s="37">
        <f>データ!X6</f>
        <v>1529.15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7"/>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7"/>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MtRB3HRKRxNdHUioW1bcGgVXTdwuGq1j5w5j8k4o8XeQ2NhblrvtiiTvYDRgjXGGmADnwdEGBo2zmg7i21wnbA==" saltValue="c2TIHlHUKJNUKIPh6gX+v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92100</v>
      </c>
      <c r="D6" s="19">
        <f t="shared" si="3"/>
        <v>46</v>
      </c>
      <c r="E6" s="19">
        <f t="shared" si="3"/>
        <v>17</v>
      </c>
      <c r="F6" s="19">
        <f t="shared" si="3"/>
        <v>5</v>
      </c>
      <c r="G6" s="19">
        <f t="shared" si="3"/>
        <v>0</v>
      </c>
      <c r="H6" s="19" t="str">
        <f t="shared" si="3"/>
        <v>栃木県　大田原市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89.07</v>
      </c>
      <c r="P6" s="20">
        <f t="shared" si="3"/>
        <v>4.9800000000000004</v>
      </c>
      <c r="Q6" s="20">
        <f t="shared" si="3"/>
        <v>83.47</v>
      </c>
      <c r="R6" s="20">
        <f t="shared" si="3"/>
        <v>2750</v>
      </c>
      <c r="S6" s="20">
        <f t="shared" si="3"/>
        <v>68873</v>
      </c>
      <c r="T6" s="20">
        <f t="shared" si="3"/>
        <v>354.36</v>
      </c>
      <c r="U6" s="20">
        <f t="shared" si="3"/>
        <v>194.36</v>
      </c>
      <c r="V6" s="20">
        <f t="shared" si="3"/>
        <v>3410</v>
      </c>
      <c r="W6" s="20">
        <f t="shared" si="3"/>
        <v>2.23</v>
      </c>
      <c r="X6" s="20">
        <f t="shared" si="3"/>
        <v>1529.15</v>
      </c>
      <c r="Y6" s="21" t="str">
        <f>IF(Y7="",NA(),Y7)</f>
        <v>-</v>
      </c>
      <c r="Z6" s="21">
        <f t="shared" ref="Z6:AH6" si="4">IF(Z7="",NA(),Z7)</f>
        <v>106.69</v>
      </c>
      <c r="AA6" s="21">
        <f t="shared" si="4"/>
        <v>105.97</v>
      </c>
      <c r="AB6" s="21">
        <f t="shared" si="4"/>
        <v>101.13</v>
      </c>
      <c r="AC6" s="21">
        <f t="shared" si="4"/>
        <v>100.98</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55.38</v>
      </c>
      <c r="AW6" s="21">
        <f t="shared" si="6"/>
        <v>54.36</v>
      </c>
      <c r="AX6" s="21">
        <f t="shared" si="6"/>
        <v>49.63</v>
      </c>
      <c r="AY6" s="21">
        <f t="shared" si="6"/>
        <v>43.39</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455.85</v>
      </c>
      <c r="BH6" s="21">
        <f t="shared" si="7"/>
        <v>413.96</v>
      </c>
      <c r="BI6" s="21">
        <f t="shared" si="7"/>
        <v>358.32</v>
      </c>
      <c r="BJ6" s="21">
        <f t="shared" si="7"/>
        <v>294.58</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89.86</v>
      </c>
      <c r="BS6" s="21">
        <f t="shared" si="8"/>
        <v>83.55</v>
      </c>
      <c r="BT6" s="21">
        <f t="shared" si="8"/>
        <v>65.959999999999994</v>
      </c>
      <c r="BU6" s="21">
        <f t="shared" si="8"/>
        <v>77.87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152.63999999999999</v>
      </c>
      <c r="CD6" s="21">
        <f t="shared" si="9"/>
        <v>163.59</v>
      </c>
      <c r="CE6" s="21">
        <f t="shared" si="9"/>
        <v>207.79</v>
      </c>
      <c r="CF6" s="21">
        <f t="shared" si="9"/>
        <v>176.36</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45.72</v>
      </c>
      <c r="CO6" s="21">
        <f t="shared" si="10"/>
        <v>49.65</v>
      </c>
      <c r="CP6" s="21">
        <f t="shared" si="10"/>
        <v>48.04</v>
      </c>
      <c r="CQ6" s="21">
        <f t="shared" si="10"/>
        <v>47.64</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91.5</v>
      </c>
      <c r="CZ6" s="21">
        <f t="shared" si="11"/>
        <v>91.57</v>
      </c>
      <c r="DA6" s="21">
        <f t="shared" si="11"/>
        <v>91.65</v>
      </c>
      <c r="DB6" s="21">
        <f t="shared" si="11"/>
        <v>91.73</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3.32</v>
      </c>
      <c r="DK6" s="21">
        <f t="shared" si="12"/>
        <v>6.64</v>
      </c>
      <c r="DL6" s="21">
        <f t="shared" si="12"/>
        <v>9.9499999999999993</v>
      </c>
      <c r="DM6" s="21">
        <f t="shared" si="12"/>
        <v>13.23</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92100</v>
      </c>
      <c r="D7" s="23">
        <v>46</v>
      </c>
      <c r="E7" s="23">
        <v>17</v>
      </c>
      <c r="F7" s="23">
        <v>5</v>
      </c>
      <c r="G7" s="23">
        <v>0</v>
      </c>
      <c r="H7" s="23" t="s">
        <v>96</v>
      </c>
      <c r="I7" s="23" t="s">
        <v>97</v>
      </c>
      <c r="J7" s="23" t="s">
        <v>98</v>
      </c>
      <c r="K7" s="23" t="s">
        <v>99</v>
      </c>
      <c r="L7" s="23" t="s">
        <v>100</v>
      </c>
      <c r="M7" s="23" t="s">
        <v>101</v>
      </c>
      <c r="N7" s="24" t="s">
        <v>102</v>
      </c>
      <c r="O7" s="24">
        <v>89.07</v>
      </c>
      <c r="P7" s="24">
        <v>4.9800000000000004</v>
      </c>
      <c r="Q7" s="24">
        <v>83.47</v>
      </c>
      <c r="R7" s="24">
        <v>2750</v>
      </c>
      <c r="S7" s="24">
        <v>68873</v>
      </c>
      <c r="T7" s="24">
        <v>354.36</v>
      </c>
      <c r="U7" s="24">
        <v>194.36</v>
      </c>
      <c r="V7" s="24">
        <v>3410</v>
      </c>
      <c r="W7" s="24">
        <v>2.23</v>
      </c>
      <c r="X7" s="24">
        <v>1529.15</v>
      </c>
      <c r="Y7" s="24" t="s">
        <v>102</v>
      </c>
      <c r="Z7" s="24">
        <v>106.69</v>
      </c>
      <c r="AA7" s="24">
        <v>105.97</v>
      </c>
      <c r="AB7" s="24">
        <v>101.13</v>
      </c>
      <c r="AC7" s="24">
        <v>100.98</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55.38</v>
      </c>
      <c r="AW7" s="24">
        <v>54.36</v>
      </c>
      <c r="AX7" s="24">
        <v>49.63</v>
      </c>
      <c r="AY7" s="24">
        <v>43.39</v>
      </c>
      <c r="AZ7" s="24" t="s">
        <v>102</v>
      </c>
      <c r="BA7" s="24">
        <v>29.13</v>
      </c>
      <c r="BB7" s="24">
        <v>35.69</v>
      </c>
      <c r="BC7" s="24">
        <v>38.4</v>
      </c>
      <c r="BD7" s="24">
        <v>44.04</v>
      </c>
      <c r="BE7" s="24">
        <v>42.02</v>
      </c>
      <c r="BF7" s="24" t="s">
        <v>102</v>
      </c>
      <c r="BG7" s="24">
        <v>455.85</v>
      </c>
      <c r="BH7" s="24">
        <v>413.96</v>
      </c>
      <c r="BI7" s="24">
        <v>358.32</v>
      </c>
      <c r="BJ7" s="24">
        <v>294.58</v>
      </c>
      <c r="BK7" s="24" t="s">
        <v>102</v>
      </c>
      <c r="BL7" s="24">
        <v>867.83</v>
      </c>
      <c r="BM7" s="24">
        <v>791.76</v>
      </c>
      <c r="BN7" s="24">
        <v>900.82</v>
      </c>
      <c r="BO7" s="24">
        <v>839.21</v>
      </c>
      <c r="BP7" s="24">
        <v>785.1</v>
      </c>
      <c r="BQ7" s="24" t="s">
        <v>102</v>
      </c>
      <c r="BR7" s="24">
        <v>89.86</v>
      </c>
      <c r="BS7" s="24">
        <v>83.55</v>
      </c>
      <c r="BT7" s="24">
        <v>65.959999999999994</v>
      </c>
      <c r="BU7" s="24">
        <v>77.87</v>
      </c>
      <c r="BV7" s="24" t="s">
        <v>102</v>
      </c>
      <c r="BW7" s="24">
        <v>57.08</v>
      </c>
      <c r="BX7" s="24">
        <v>56.26</v>
      </c>
      <c r="BY7" s="24">
        <v>52.94</v>
      </c>
      <c r="BZ7" s="24">
        <v>52.05</v>
      </c>
      <c r="CA7" s="24">
        <v>56.93</v>
      </c>
      <c r="CB7" s="24" t="s">
        <v>102</v>
      </c>
      <c r="CC7" s="24">
        <v>152.63999999999999</v>
      </c>
      <c r="CD7" s="24">
        <v>163.59</v>
      </c>
      <c r="CE7" s="24">
        <v>207.79</v>
      </c>
      <c r="CF7" s="24">
        <v>176.36</v>
      </c>
      <c r="CG7" s="24" t="s">
        <v>102</v>
      </c>
      <c r="CH7" s="24">
        <v>274.99</v>
      </c>
      <c r="CI7" s="24">
        <v>282.08999999999997</v>
      </c>
      <c r="CJ7" s="24">
        <v>303.27999999999997</v>
      </c>
      <c r="CK7" s="24">
        <v>301.86</v>
      </c>
      <c r="CL7" s="24">
        <v>271.14999999999998</v>
      </c>
      <c r="CM7" s="24" t="s">
        <v>102</v>
      </c>
      <c r="CN7" s="24">
        <v>45.72</v>
      </c>
      <c r="CO7" s="24">
        <v>49.65</v>
      </c>
      <c r="CP7" s="24">
        <v>48.04</v>
      </c>
      <c r="CQ7" s="24">
        <v>47.64</v>
      </c>
      <c r="CR7" s="24" t="s">
        <v>102</v>
      </c>
      <c r="CS7" s="24">
        <v>54.83</v>
      </c>
      <c r="CT7" s="24">
        <v>66.53</v>
      </c>
      <c r="CU7" s="24">
        <v>52.35</v>
      </c>
      <c r="CV7" s="24">
        <v>46.25</v>
      </c>
      <c r="CW7" s="24">
        <v>49.87</v>
      </c>
      <c r="CX7" s="24" t="s">
        <v>102</v>
      </c>
      <c r="CY7" s="24">
        <v>91.5</v>
      </c>
      <c r="CZ7" s="24">
        <v>91.57</v>
      </c>
      <c r="DA7" s="24">
        <v>91.65</v>
      </c>
      <c r="DB7" s="24">
        <v>91.73</v>
      </c>
      <c r="DC7" s="24" t="s">
        <v>102</v>
      </c>
      <c r="DD7" s="24">
        <v>84.7</v>
      </c>
      <c r="DE7" s="24">
        <v>84.67</v>
      </c>
      <c r="DF7" s="24">
        <v>84.39</v>
      </c>
      <c r="DG7" s="24">
        <v>83.96</v>
      </c>
      <c r="DH7" s="24">
        <v>87.54</v>
      </c>
      <c r="DI7" s="24" t="s">
        <v>102</v>
      </c>
      <c r="DJ7" s="24">
        <v>3.32</v>
      </c>
      <c r="DK7" s="24">
        <v>6.64</v>
      </c>
      <c r="DL7" s="24">
        <v>9.9499999999999993</v>
      </c>
      <c r="DM7" s="24">
        <v>13.23</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2025-01-24T07:16:30Z</dcterms:created>
  <dcterms:modified xsi:type="dcterms:W3CDTF">2025-02-28T11:39:34Z</dcterms:modified>
  <cp:category/>
</cp:coreProperties>
</file>