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未（宇高）\"/>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<sst xmlns="http://schemas.openxmlformats.org/spreadsheetml/2006/main" count="240" uniqueCount="126">
  <si>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</si>
  <si>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</si>
  <si>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</si>
  <si>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</si>
  <si>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</si>
  <si>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</si>
  <si>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</si>
  <si>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</si>
  <si>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</si>
  <si>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</si>
  <si>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</si>
  <si>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</si>
  <si>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</si>
  <si>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</si>
  <si>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</si>
  <si>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</si>
  <si>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</si>
  <si>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</si>
  <si>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</si>
  <si>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</si>
  <si>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</si>
  <si>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</si>
  <si>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</si>
  <si>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</si>
  <si>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</si>
  <si>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</si>
  <si>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</si>
  <si>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</si>
  <si>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</si>
  <si>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</si>
  <si>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</si>
  <si>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</si>
  <si>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</si>
  <si>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</si>
  <si>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</si>
  <si>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</si>
  <si>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</si>
  <si>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</si>
  <si>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</si>
  <si>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</si>
  <si>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</si>
  <si>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</si>
  <si>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</si>
  <si>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</si>
  <si>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</si>
  <si>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</si>
  <si>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</si>
  <si>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</si>
  <si>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</si>
  <si>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</si>
  <si>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</si>
  <si>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</si>
  <si>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</si>
  <si>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</si>
  <si>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</si>
  <si>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</si>
  <si>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</si>
  <si>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</si>
  <si>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</si>
  <si>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</si>
  <si>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</si>
  <si>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</si>
  <si>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</si>
  <si>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</si>
  <si>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</si>
  <si>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</si>
  <si>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</si>
  <si>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</si>
  <si>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</si>
  <si>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</si>
  <si>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</si>
  <si>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</si>
  <si>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</si>
  <si>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</si>
  <si>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</si>
  <si>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</si>
  <si>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</si>
  <si>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</si>
  <si>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</si>
  <si>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</si>
  <si>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</si>
  <si>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</si>
  <si>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</si>
  <si>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</si>
  <si>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</si>
  <si>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</si>
  <si>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</si>
  <si>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</si>
  <si>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</si>
  <si>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</si>
  <si>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</si>
  <si>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</si>
  <si>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</si>
  <si>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</si>
  <si>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</si>
  <si>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</si>
  <si>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</si>
  <si>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</si>
  <si>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</si>
  <si>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</si>
  <si>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</si>
  <si>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</si>
  <si>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</si>
  <si>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</si>
  <si>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</si>
  <si>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</si>
  <si>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</si>
  <si>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</si>
  <si>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</si>
  <si>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</si>
  <si>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大田原市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</si>
  <si>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</si>
  <si>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</si>
  <si>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</si>
  <si>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</si>
  <si>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</si>
  <si>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</si>
  <si>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</si>
  <si>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</si>
  <si>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</si>
  <si>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</si>
  <si>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</si>
  <si>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</si>
  <si>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①収益的収支比率については、施設修繕費用の増加もあり、使用料や一般会計負担金の収入で賄えていない状態が続いております。
④企業債残高対事業規模比率は、使用料収入に対する債務残高の比率を示しています。平成28年度につきましても、債務は一般会計負担分のみとなっており、財政状況は厳しい状況です。
⑤経費回収率については、100％を下回っており、使用料で汚水を処理する費用を賄えない状態が続いております。
⑥汚水処理原価は、類似団体平均値を上回っておりますので、有収率向上に向けた処理場などの適切な維持管理に努め、改善を図ります。
⑦施設利用率は、汚水処理場の効率性の指標です。類似団体平均値を上回っており、比較的効率的に施設の利用ができています。
⑧水洗化率は、当事業区域内の接続率です。類似団体平均値を上回っており、100％に近いことから効率的な整備が実施されていると言えます。</t>
    <rPh sb="1" eb="4">
      <t>シュウエキテキ</t>
    </rPh>
    <rPh sb="4" eb="6">
      <t>シュウシ</t>
    </rPh>
    <rPh sb="6" eb="8">
      <t>ヒリツ</t>
    </rPh>
    <rPh sb="14" eb="16">
      <t>シセツ</t>
    </rPh>
    <rPh sb="16" eb="18">
      <t>シュウゼン</t>
    </rPh>
    <rPh sb="18" eb="20">
      <t>ヒヨウ</t>
    </rPh>
    <rPh sb="21" eb="23">
      <t>ゾウカ</t>
    </rPh>
    <rPh sb="61" eb="63">
      <t>キギョウ</t>
    </rPh>
    <rPh sb="63" eb="64">
      <t>サイ</t>
    </rPh>
    <rPh sb="64" eb="66">
      <t>ザンダカ</t>
    </rPh>
    <rPh sb="66" eb="67">
      <t>タイ</t>
    </rPh>
    <rPh sb="67" eb="69">
      <t>ジギョウ</t>
    </rPh>
    <rPh sb="69" eb="71">
      <t>キボ</t>
    </rPh>
    <rPh sb="71" eb="73">
      <t>ヒリツ</t>
    </rPh>
    <rPh sb="75" eb="78">
      <t>シヨウリョウ</t>
    </rPh>
    <rPh sb="78" eb="80">
      <t>シュウニュウ</t>
    </rPh>
    <rPh sb="81" eb="82">
      <t>タイ</t>
    </rPh>
    <rPh sb="84" eb="86">
      <t>サイム</t>
    </rPh>
    <rPh sb="86" eb="88">
      <t>ザンダカ</t>
    </rPh>
    <rPh sb="89" eb="91">
      <t>ヒリツ</t>
    </rPh>
    <rPh sb="92" eb="93">
      <t>シメ</t>
    </rPh>
    <rPh sb="99" eb="101">
      <t>ヘイセイ</t>
    </rPh>
    <rPh sb="103" eb="105">
      <t>ネンド</t>
    </rPh>
    <rPh sb="113" eb="115">
      <t>サイム</t>
    </rPh>
    <rPh sb="116" eb="118">
      <t>イッパン</t>
    </rPh>
    <rPh sb="118" eb="120">
      <t>カイケイ</t>
    </rPh>
    <rPh sb="120" eb="123">
      <t>フタンブン</t>
    </rPh>
    <rPh sb="132" eb="134">
      <t>ザイセイ</t>
    </rPh>
    <rPh sb="134" eb="136">
      <t>ジョウキョウ</t>
    </rPh>
    <rPh sb="137" eb="138">
      <t>キビ</t>
    </rPh>
    <rPh sb="140" eb="142">
      <t>ジョウキョウ</t>
    </rPh>
    <rPh sb="147" eb="149">
      <t>ケイヒ</t>
    </rPh>
    <rPh sb="149" eb="151">
      <t>カイシュウ</t>
    </rPh>
    <rPh sb="151" eb="152">
      <t>リツ</t>
    </rPh>
    <rPh sb="163" eb="165">
      <t>シタマワ</t>
    </rPh>
    <rPh sb="170" eb="173">
      <t>シヨウリョウ</t>
    </rPh>
    <rPh sb="174" eb="176">
      <t>オスイ</t>
    </rPh>
    <rPh sb="177" eb="179">
      <t>ショリ</t>
    </rPh>
    <rPh sb="181" eb="183">
      <t>ヒヨウ</t>
    </rPh>
    <rPh sb="184" eb="185">
      <t>マカナ</t>
    </rPh>
    <rPh sb="188" eb="190">
      <t>ジョウタイ</t>
    </rPh>
    <rPh sb="191" eb="192">
      <t>ツヅ</t>
    </rPh>
    <rPh sb="201" eb="203">
      <t>オスイ</t>
    </rPh>
    <rPh sb="203" eb="205">
      <t>ショリ</t>
    </rPh>
    <rPh sb="205" eb="207">
      <t>ゲンカ</t>
    </rPh>
    <rPh sb="209" eb="211">
      <t>ルイジ</t>
    </rPh>
    <rPh sb="211" eb="213">
      <t>ダンタイ</t>
    </rPh>
    <rPh sb="213" eb="216">
      <t>ヘイキンチ</t>
    </rPh>
    <rPh sb="228" eb="229">
      <t>ユウ</t>
    </rPh>
    <rPh sb="229" eb="230">
      <t>シュウ</t>
    </rPh>
    <rPh sb="230" eb="231">
      <t>リツ</t>
    </rPh>
    <rPh sb="231" eb="233">
      <t>コウジョウ</t>
    </rPh>
    <rPh sb="234" eb="235">
      <t>ム</t>
    </rPh>
    <rPh sb="237" eb="240">
      <t>ショリジョウ</t>
    </rPh>
    <rPh sb="243" eb="245">
      <t>テキセツ</t>
    </rPh>
    <rPh sb="246" eb="248">
      <t>イジ</t>
    </rPh>
    <rPh sb="248" eb="250">
      <t>カンリ</t>
    </rPh>
    <rPh sb="251" eb="252">
      <t>ツト</t>
    </rPh>
    <rPh sb="254" eb="256">
      <t>カイゼン</t>
    </rPh>
    <rPh sb="257" eb="258">
      <t>ハカ</t>
    </rPh>
    <rPh sb="264" eb="266">
      <t>シセツ</t>
    </rPh>
    <rPh sb="266" eb="268">
      <t>リヨウ</t>
    </rPh>
    <rPh sb="268" eb="269">
      <t>リツ</t>
    </rPh>
    <rPh sb="271" eb="273">
      <t>オスイ</t>
    </rPh>
    <rPh sb="273" eb="275">
      <t>ショリ</t>
    </rPh>
    <rPh sb="275" eb="276">
      <t>ジョウ</t>
    </rPh>
    <rPh sb="277" eb="279">
      <t>コウリツ</t>
    </rPh>
    <rPh sb="279" eb="280">
      <t>セイ</t>
    </rPh>
    <rPh sb="281" eb="283">
      <t>シヒョウ</t>
    </rPh>
    <rPh sb="286" eb="288">
      <t>ルイジ</t>
    </rPh>
    <rPh sb="288" eb="290">
      <t>ダンタイ</t>
    </rPh>
    <rPh sb="290" eb="293">
      <t>ヘイキンチ</t>
    </rPh>
    <rPh sb="294" eb="296">
      <t>ウワマワ</t>
    </rPh>
    <rPh sb="301" eb="304">
      <t>ヒカクテキ</t>
    </rPh>
    <rPh sb="304" eb="306">
      <t>コウリツ</t>
    </rPh>
    <rPh sb="306" eb="307">
      <t>テキ</t>
    </rPh>
    <rPh sb="308" eb="310">
      <t>シセツ</t>
    </rPh>
    <rPh sb="311" eb="313">
      <t>リヨウ</t>
    </rPh>
    <rPh sb="323" eb="325">
      <t>スイセン</t>
    </rPh>
    <rPh sb="325" eb="326">
      <t>カ</t>
    </rPh>
    <rPh sb="326" eb="327">
      <t>リツ</t>
    </rPh>
    <rPh sb="329" eb="330">
      <t>トウ</t>
    </rPh>
    <rPh sb="330" eb="332">
      <t>ジギョウ</t>
    </rPh>
    <rPh sb="332" eb="334">
      <t>クイキ</t>
    </rPh>
    <rPh sb="334" eb="335">
      <t>ナイ</t>
    </rPh>
    <rPh sb="336" eb="338">
      <t>セツゾク</t>
    </rPh>
    <rPh sb="338" eb="339">
      <t>リツ</t>
    </rPh>
    <rPh sb="342" eb="344">
      <t>ルイジ</t>
    </rPh>
    <rPh sb="344" eb="346">
      <t>ダンタイ</t>
    </rPh>
    <rPh sb="346" eb="348">
      <t>ヘイキン</t>
    </rPh>
    <rPh sb="348" eb="349">
      <t>チ</t>
    </rPh>
    <rPh sb="350" eb="352">
      <t>ウワマワ</t>
    </rPh>
    <rPh sb="362" eb="363">
      <t>チカ</t>
    </rPh>
    <rPh sb="368" eb="371">
      <t>コウリツテキ</t>
    </rPh>
    <rPh sb="372" eb="374">
      <t>セイビ</t>
    </rPh>
    <rPh sb="375" eb="377">
      <t>ジッシ</t>
    </rPh>
    <rPh sb="383" eb="384">
      <t>イ</t>
    </rPh>
    <phoneticPr fontId="7"/>
  </si>
  <si>
    <t>　農業集落排水事業は、農業用水の保全を目的としており、人口が密集している市街地の下水道整備と比べ、収益率が低い事業です。
　一般会計からの基準外の繰入金で赤字を補てんする状態が続いており、今後施設の老朽化も考慮し、公共下水道への接続による施設の統廃合を検討しております。</t>
    <rPh sb="1" eb="3">
      <t>ノウギョウ</t>
    </rPh>
    <rPh sb="3" eb="5">
      <t>シュウラク</t>
    </rPh>
    <rPh sb="5" eb="7">
      <t>ハイスイ</t>
    </rPh>
    <rPh sb="7" eb="9">
      <t>ジギョウ</t>
    </rPh>
    <rPh sb="11" eb="13">
      <t>ノウギョウ</t>
    </rPh>
    <rPh sb="13" eb="15">
      <t>ヨウスイ</t>
    </rPh>
    <rPh sb="16" eb="18">
      <t>ホゼン</t>
    </rPh>
    <rPh sb="19" eb="21">
      <t>モクテキ</t>
    </rPh>
    <rPh sb="27" eb="29">
      <t>ジンコウ</t>
    </rPh>
    <rPh sb="30" eb="32">
      <t>ミッシュウ</t>
    </rPh>
    <rPh sb="36" eb="39">
      <t>シガイチ</t>
    </rPh>
    <rPh sb="40" eb="43">
      <t>ゲスイドウ</t>
    </rPh>
    <rPh sb="43" eb="45">
      <t>セイビ</t>
    </rPh>
    <rPh sb="46" eb="47">
      <t>クラ</t>
    </rPh>
    <rPh sb="49" eb="51">
      <t>シュウエキ</t>
    </rPh>
    <rPh sb="51" eb="52">
      <t>リツ</t>
    </rPh>
    <rPh sb="53" eb="54">
      <t>ヒク</t>
    </rPh>
    <rPh sb="55" eb="57">
      <t>ジギョウ</t>
    </rPh>
    <rPh sb="62" eb="64">
      <t>イッパン</t>
    </rPh>
    <rPh sb="64" eb="66">
      <t>カイケイ</t>
    </rPh>
    <rPh sb="69" eb="71">
      <t>キジュン</t>
    </rPh>
    <rPh sb="71" eb="72">
      <t>ガイ</t>
    </rPh>
    <rPh sb="73" eb="75">
      <t>クリイレ</t>
    </rPh>
    <rPh sb="75" eb="76">
      <t>キン</t>
    </rPh>
    <rPh sb="77" eb="79">
      <t>アカジ</t>
    </rPh>
    <rPh sb="80" eb="81">
      <t>ホ</t>
    </rPh>
    <rPh sb="85" eb="87">
      <t>ジョウタイ</t>
    </rPh>
    <rPh sb="88" eb="89">
      <t>ツヅ</t>
    </rPh>
    <rPh sb="94" eb="96">
      <t>コンゴ</t>
    </rPh>
    <rPh sb="96" eb="98">
      <t>シセツ</t>
    </rPh>
    <rPh sb="99" eb="101">
      <t>ロウキュウ</t>
    </rPh>
    <rPh sb="101" eb="102">
      <t>カ</t>
    </rPh>
    <rPh sb="103" eb="105">
      <t>コウリョ</t>
    </rPh>
    <rPh sb="107" eb="109">
      <t>コウキョウ</t>
    </rPh>
    <rPh sb="109" eb="111">
      <t>ゲスイ</t>
    </rPh>
    <rPh sb="111" eb="112">
      <t>ドウ</t>
    </rPh>
    <rPh sb="114" eb="116">
      <t>セツゾク</t>
    </rPh>
    <rPh sb="119" eb="121">
      <t>シセツ</t>
    </rPh>
    <rPh sb="122" eb="125">
      <t>トウハイゴウ</t>
    </rPh>
    <rPh sb="126" eb="128">
      <t>ケントウ</t>
    </rPh>
    <phoneticPr fontId="7"/>
  </si>
  <si>
    <t>　大田原市の農業集落排水事業は、平成6年度に開始しており、約20年経過しております。下水道管につきましては、耐用年数は50年ですので、耐用年数経過した下水道管は無く、老朽化による修繕の実績はありません。
　市内に4カ所あります汚水処理場ですが、平成6年度より使用開始しております処理場は、平成28年4月より公共下水道に接続し廃止されました。ほかの3カ所の処理場は、平成8年度、平成9年度、平成12年度に使用開始しており、老朽化及び耐用年数が経過した機械設備が増加しております。このため、定期的に点検を実施し、点検結果に基づき設備の更新を行っております。</t>
    <rPh sb="1" eb="5">
      <t>オ</t>
    </rPh>
    <rPh sb="6" eb="8">
      <t>ノウギョウ</t>
    </rPh>
    <rPh sb="8" eb="10">
      <t>シュウラク</t>
    </rPh>
    <rPh sb="10" eb="12">
      <t>ハイスイ</t>
    </rPh>
    <rPh sb="12" eb="14">
      <t>ジギョウ</t>
    </rPh>
    <rPh sb="16" eb="18">
      <t>ｈ</t>
    </rPh>
    <rPh sb="19" eb="21">
      <t>ネンド</t>
    </rPh>
    <rPh sb="22" eb="24">
      <t>カイシ</t>
    </rPh>
    <rPh sb="29" eb="30">
      <t>ヤク</t>
    </rPh>
    <rPh sb="32" eb="33">
      <t>ネン</t>
    </rPh>
    <rPh sb="33" eb="35">
      <t>ケイカ</t>
    </rPh>
    <rPh sb="42" eb="45">
      <t>ゲスイドウ</t>
    </rPh>
    <rPh sb="45" eb="46">
      <t>カン</t>
    </rPh>
    <rPh sb="54" eb="56">
      <t>タイヨウ</t>
    </rPh>
    <rPh sb="56" eb="58">
      <t>ネンスウ</t>
    </rPh>
    <rPh sb="61" eb="62">
      <t>ネン</t>
    </rPh>
    <rPh sb="67" eb="69">
      <t>タイヨウ</t>
    </rPh>
    <rPh sb="69" eb="71">
      <t>ネンスウ</t>
    </rPh>
    <rPh sb="71" eb="73">
      <t>ケイカ</t>
    </rPh>
    <rPh sb="75" eb="78">
      <t>ゲスイドウ</t>
    </rPh>
    <rPh sb="78" eb="79">
      <t>カン</t>
    </rPh>
    <rPh sb="80" eb="81">
      <t>ナ</t>
    </rPh>
    <rPh sb="83" eb="86">
      <t>ロウキュウカ</t>
    </rPh>
    <rPh sb="89" eb="91">
      <t>シュウゼン</t>
    </rPh>
    <rPh sb="92" eb="94">
      <t>ジッセキ</t>
    </rPh>
    <rPh sb="103" eb="105">
      <t>シナイ</t>
    </rPh>
    <rPh sb="108" eb="109">
      <t>ショ</t>
    </rPh>
    <rPh sb="113" eb="115">
      <t>オスイ</t>
    </rPh>
    <rPh sb="115" eb="117">
      <t>ショリ</t>
    </rPh>
    <rPh sb="117" eb="118">
      <t>ジョウ</t>
    </rPh>
    <rPh sb="122" eb="124">
      <t>ヘイセイ</t>
    </rPh>
    <rPh sb="125" eb="126">
      <t>ネン</t>
    </rPh>
    <rPh sb="126" eb="127">
      <t>ド</t>
    </rPh>
    <rPh sb="129" eb="131">
      <t>シヨウ</t>
    </rPh>
    <rPh sb="131" eb="133">
      <t>カイシ</t>
    </rPh>
    <rPh sb="139" eb="141">
      <t>ショリ</t>
    </rPh>
    <rPh sb="141" eb="142">
      <t>ジョウ</t>
    </rPh>
    <rPh sb="144" eb="146">
      <t>ｈ</t>
    </rPh>
    <rPh sb="148" eb="149">
      <t>ネン</t>
    </rPh>
    <rPh sb="150" eb="151">
      <t>ガツ</t>
    </rPh>
    <rPh sb="153" eb="155">
      <t>コウキョウ</t>
    </rPh>
    <rPh sb="155" eb="158">
      <t>ゲスイドウ</t>
    </rPh>
    <rPh sb="159" eb="161">
      <t>セツゾク</t>
    </rPh>
    <rPh sb="162" eb="164">
      <t>ハイシ</t>
    </rPh>
    <rPh sb="175" eb="176">
      <t>ショ</t>
    </rPh>
    <rPh sb="177" eb="179">
      <t>ショリ</t>
    </rPh>
    <rPh sb="179" eb="180">
      <t>ジョウ</t>
    </rPh>
    <rPh sb="182" eb="184">
      <t>ｈ</t>
    </rPh>
    <rPh sb="185" eb="186">
      <t>ネン</t>
    </rPh>
    <rPh sb="186" eb="187">
      <t>ド</t>
    </rPh>
    <rPh sb="188" eb="190">
      <t>ヘイセイ</t>
    </rPh>
    <rPh sb="191" eb="192">
      <t>ネン</t>
    </rPh>
    <rPh sb="192" eb="193">
      <t>ド</t>
    </rPh>
    <rPh sb="194" eb="196">
      <t>ヘイセイ</t>
    </rPh>
    <rPh sb="198" eb="199">
      <t>ネン</t>
    </rPh>
    <rPh sb="199" eb="200">
      <t>ド</t>
    </rPh>
    <rPh sb="201" eb="203">
      <t>シヨウ</t>
    </rPh>
    <rPh sb="203" eb="205">
      <t>カイシ</t>
    </rPh>
    <rPh sb="210" eb="213">
      <t>ロウキュウカ</t>
    </rPh>
    <rPh sb="213" eb="214">
      <t>オヨ</t>
    </rPh>
    <rPh sb="215" eb="217">
      <t>タイヨウ</t>
    </rPh>
    <rPh sb="217" eb="219">
      <t>ネンスウ</t>
    </rPh>
    <rPh sb="220" eb="222">
      <t>ケイカ</t>
    </rPh>
    <rPh sb="224" eb="226">
      <t>キカイ</t>
    </rPh>
    <rPh sb="226" eb="228">
      <t>セツビ</t>
    </rPh>
    <rPh sb="229" eb="231">
      <t>ゾウカ</t>
    </rPh>
    <rPh sb="243" eb="245">
      <t>テイキ</t>
    </rPh>
    <rPh sb="245" eb="246">
      <t>テキ</t>
    </rPh>
    <rPh sb="247" eb="249">
      <t>テンケン</t>
    </rPh>
    <rPh sb="250" eb="252">
      <t>ジッシ</t>
    </rPh>
    <rPh sb="254" eb="256">
      <t>テンケン</t>
    </rPh>
    <rPh sb="256" eb="258">
      <t>ケッカ</t>
    </rPh>
    <rPh sb="259" eb="260">
      <t>モト</t>
    </rPh>
    <rPh sb="262" eb="264">
      <t>セツビ</t>
    </rPh>
    <rPh sb="265" eb="267">
      <t>コウシン</t>
    </rPh>
    <rPh sb="268" eb="269">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</si>
</sst>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660032"/>
        <c:axId val="2595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78660032"/>
        <c:axId val="259523840"/>
      </c:lineChart>
      <c:dateAx>
        <c:axId val="178660032"/>
        <c:scaling>
          <c:orientation val="minMax"/>
        </c:scaling>
        <c:delete val="1"/>
        <c:axPos val="b"/>
        <c:numFmt formatCode="ge" sourceLinked="1"/>
        <c:majorTickMark val="none"/>
        <c:minorTickMark val="none"/>
        <c:tickLblPos val="none"/>
        <c:crossAx val="259523840"/>
        <c:crosses val="autoZero"/>
        <c:auto val="1"/>
        <c:lblOffset val="100"/>
        <c:baseTimeUnit val="years"/>
      </c:dateAx>
      <c:valAx>
        <c:axId val="2595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60.05</c:v>
                </c:pt>
                <c:pt idx="1">
                  <c:v>58.64</c:v>
                </c:pt>
                <c:pt idx="2">
                  <c:v>57.08</c:v>
                </c:pt>
                <c:pt idx="3">
                  <c:v>56.35</c:v>
                </c:pt>
                <c:pt idx="4">
                  <c:v>74.849999999999994</c:v>
                </c:pt>
              </c:numCache>
            </c:numRef>
          </c:val>
        </c:ser>
        <c:dLbls>
          <c:showLegendKey val="0"/>
          <c:showVal val="0"/>
          <c:showCatName val="0"/>
          <c:showSerName val="0"/>
          <c:showPercent val="0"/>
          <c:showBubbleSize val="0"/>
        </c:dLbls>
        <c:gapWidth val="150"/>
        <c:axId val="260404024"/>
        <c:axId val="2604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60404024"/>
        <c:axId val="260404416"/>
      </c:lineChart>
      <c:dateAx>
        <c:axId val="260404024"/>
        <c:scaling>
          <c:orientation val="minMax"/>
        </c:scaling>
        <c:delete val="1"/>
        <c:axPos val="b"/>
        <c:numFmt formatCode="ge" sourceLinked="1"/>
        <c:majorTickMark val="none"/>
        <c:minorTickMark val="none"/>
        <c:tickLblPos val="none"/>
        <c:crossAx val="260404416"/>
        <c:crosses val="autoZero"/>
        <c:auto val="1"/>
        <c:lblOffset val="100"/>
        <c:baseTimeUnit val="years"/>
      </c:dateAx>
      <c:valAx>
        <c:axId val="2604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96.62</c:v>
                </c:pt>
                <c:pt idx="1">
                  <c:v>94.81</c:v>
                </c:pt>
                <c:pt idx="2">
                  <c:v>94.78</c:v>
                </c:pt>
                <c:pt idx="3">
                  <c:v>92.29</c:v>
                </c:pt>
                <c:pt idx="4">
                  <c:v>91.69</c:v>
                </c:pt>
              </c:numCache>
            </c:numRef>
          </c:val>
        </c:ser>
        <c:dLbls>
          <c:showLegendKey val="0"/>
          <c:showVal val="0"/>
          <c:showCatName val="0"/>
          <c:showSerName val="0"/>
          <c:showPercent val="0"/>
          <c:showBubbleSize val="0"/>
        </c:dLbls>
        <c:gapWidth val="150"/>
        <c:axId val="260405592"/>
        <c:axId val="2604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60405592"/>
        <c:axId val="260405984"/>
      </c:lineChart>
      <c:dateAx>
        <c:axId val="260405592"/>
        <c:scaling>
          <c:orientation val="minMax"/>
        </c:scaling>
        <c:delete val="1"/>
        <c:axPos val="b"/>
        <c:numFmt formatCode="ge" sourceLinked="1"/>
        <c:majorTickMark val="none"/>
        <c:minorTickMark val="none"/>
        <c:tickLblPos val="none"/>
        <c:crossAx val="260405984"/>
        <c:crosses val="autoZero"/>
        <c:auto val="1"/>
        <c:lblOffset val="100"/>
        <c:baseTimeUnit val="years"/>
      </c:dateAx>
      <c:valAx>
        <c:axId val="2604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0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66.010000000000005</c:v>
                </c:pt>
                <c:pt idx="1">
                  <c:v>55.14</c:v>
                </c:pt>
                <c:pt idx="2">
                  <c:v>57.23</c:v>
                </c:pt>
                <c:pt idx="3">
                  <c:v>75.44</c:v>
                </c:pt>
                <c:pt idx="4">
                  <c:v>77.040000000000006</c:v>
                </c:pt>
              </c:numCache>
            </c:numRef>
          </c:val>
        </c:ser>
        <c:dLbls>
          <c:showLegendKey val="0"/>
          <c:showVal val="0"/>
          <c:showCatName val="0"/>
          <c:showSerName val="0"/>
          <c:showPercent val="0"/>
          <c:showBubbleSize val="0"/>
        </c:dLbls>
        <c:gapWidth val="150"/>
        <c:axId val="259753856"/>
        <c:axId val="26031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753856"/>
        <c:axId val="260312104"/>
      </c:lineChart>
      <c:dateAx>
        <c:axId val="259753856"/>
        <c:scaling>
          <c:orientation val="minMax"/>
        </c:scaling>
        <c:delete val="1"/>
        <c:axPos val="b"/>
        <c:numFmt formatCode="ge" sourceLinked="1"/>
        <c:majorTickMark val="none"/>
        <c:minorTickMark val="none"/>
        <c:tickLblPos val="none"/>
        <c:crossAx val="260312104"/>
        <c:crosses val="autoZero"/>
        <c:auto val="1"/>
        <c:lblOffset val="100"/>
        <c:baseTimeUnit val="years"/>
      </c:dateAx>
      <c:valAx>
        <c:axId val="2603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94224"/>
        <c:axId val="26008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94224"/>
        <c:axId val="260087256"/>
      </c:lineChart>
      <c:dateAx>
        <c:axId val="259694224"/>
        <c:scaling>
          <c:orientation val="minMax"/>
        </c:scaling>
        <c:delete val="1"/>
        <c:axPos val="b"/>
        <c:numFmt formatCode="ge" sourceLinked="1"/>
        <c:majorTickMark val="none"/>
        <c:minorTickMark val="none"/>
        <c:tickLblPos val="none"/>
        <c:crossAx val="260087256"/>
        <c:crosses val="autoZero"/>
        <c:auto val="1"/>
        <c:lblOffset val="100"/>
        <c:baseTimeUnit val="years"/>
      </c:dateAx>
      <c:valAx>
        <c:axId val="26008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9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935168"/>
        <c:axId val="17693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935168"/>
        <c:axId val="176936344"/>
      </c:lineChart>
      <c:dateAx>
        <c:axId val="176935168"/>
        <c:scaling>
          <c:orientation val="minMax"/>
        </c:scaling>
        <c:delete val="1"/>
        <c:axPos val="b"/>
        <c:numFmt formatCode="ge" sourceLinked="1"/>
        <c:majorTickMark val="none"/>
        <c:minorTickMark val="none"/>
        <c:tickLblPos val="none"/>
        <c:crossAx val="176936344"/>
        <c:crosses val="autoZero"/>
        <c:auto val="1"/>
        <c:lblOffset val="100"/>
        <c:baseTimeUnit val="years"/>
      </c:dateAx>
      <c:valAx>
        <c:axId val="17693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137672"/>
        <c:axId val="26013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137672"/>
        <c:axId val="260138064"/>
      </c:lineChart>
      <c:dateAx>
        <c:axId val="260137672"/>
        <c:scaling>
          <c:orientation val="minMax"/>
        </c:scaling>
        <c:delete val="1"/>
        <c:axPos val="b"/>
        <c:numFmt formatCode="ge" sourceLinked="1"/>
        <c:majorTickMark val="none"/>
        <c:minorTickMark val="none"/>
        <c:tickLblPos val="none"/>
        <c:crossAx val="260138064"/>
        <c:crosses val="autoZero"/>
        <c:auto val="1"/>
        <c:lblOffset val="100"/>
        <c:baseTimeUnit val="years"/>
      </c:dateAx>
      <c:valAx>
        <c:axId val="26013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3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139632"/>
        <c:axId val="26026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139632"/>
        <c:axId val="260268472"/>
      </c:lineChart>
      <c:dateAx>
        <c:axId val="260139632"/>
        <c:scaling>
          <c:orientation val="minMax"/>
        </c:scaling>
        <c:delete val="1"/>
        <c:axPos val="b"/>
        <c:numFmt formatCode="ge" sourceLinked="1"/>
        <c:majorTickMark val="none"/>
        <c:minorTickMark val="none"/>
        <c:tickLblPos val="none"/>
        <c:crossAx val="260268472"/>
        <c:crosses val="autoZero"/>
        <c:auto val="1"/>
        <c:lblOffset val="100"/>
        <c:baseTimeUnit val="years"/>
      </c:dateAx>
      <c:valAx>
        <c:axId val="26026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3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18.91</c:v>
                </c:pt>
                <c:pt idx="1">
                  <c:v>17.170000000000002</c:v>
                </c:pt>
                <c:pt idx="2">
                  <c:v>15.71</c:v>
                </c:pt>
                <c:pt idx="3" formatCode="#,##0.00;&quot;△&quot;#,##0.00">
                  <c:v>0</c:v>
                </c:pt>
                <c:pt idx="4" formatCode="#,##0.00;&quot;△&quot;#,##0.00">
                  <c:v>0</c:v>
                </c:pt>
              </c:numCache>
            </c:numRef>
          </c:val>
        </c:ser>
        <c:dLbls>
          <c:showLegendKey val="0"/>
          <c:showVal val="0"/>
          <c:showCatName val="0"/>
          <c:showSerName val="0"/>
          <c:showPercent val="0"/>
          <c:showBubbleSize val="0"/>
        </c:dLbls>
        <c:gapWidth val="150"/>
        <c:axId val="260139240"/>
        <c:axId val="260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60139240"/>
        <c:axId val="260137280"/>
      </c:lineChart>
      <c:dateAx>
        <c:axId val="260139240"/>
        <c:scaling>
          <c:orientation val="minMax"/>
        </c:scaling>
        <c:delete val="1"/>
        <c:axPos val="b"/>
        <c:numFmt formatCode="ge" sourceLinked="1"/>
        <c:majorTickMark val="none"/>
        <c:minorTickMark val="none"/>
        <c:tickLblPos val="none"/>
        <c:crossAx val="260137280"/>
        <c:crosses val="autoZero"/>
        <c:auto val="1"/>
        <c:lblOffset val="100"/>
        <c:baseTimeUnit val="years"/>
      </c:dateAx>
      <c:valAx>
        <c:axId val="260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3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70.33</c:v>
                </c:pt>
                <c:pt idx="1">
                  <c:v>61.26</c:v>
                </c:pt>
                <c:pt idx="2">
                  <c:v>45.48</c:v>
                </c:pt>
                <c:pt idx="3">
                  <c:v>58.24</c:v>
                </c:pt>
                <c:pt idx="4">
                  <c:v>49.5</c:v>
                </c:pt>
              </c:numCache>
            </c:numRef>
          </c:val>
        </c:ser>
        <c:dLbls>
          <c:showLegendKey val="0"/>
          <c:showVal val="0"/>
          <c:showCatName val="0"/>
          <c:showSerName val="0"/>
          <c:showPercent val="0"/>
          <c:showBubbleSize val="0"/>
        </c:dLbls>
        <c:gapWidth val="150"/>
        <c:axId val="260136104"/>
        <c:axId val="26026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60136104"/>
        <c:axId val="260269648"/>
      </c:lineChart>
      <c:dateAx>
        <c:axId val="260136104"/>
        <c:scaling>
          <c:orientation val="minMax"/>
        </c:scaling>
        <c:delete val="1"/>
        <c:axPos val="b"/>
        <c:numFmt formatCode="ge" sourceLinked="1"/>
        <c:majorTickMark val="none"/>
        <c:minorTickMark val="none"/>
        <c:tickLblPos val="none"/>
        <c:crossAx val="260269648"/>
        <c:crosses val="autoZero"/>
        <c:auto val="1"/>
        <c:lblOffset val="100"/>
        <c:baseTimeUnit val="years"/>
      </c:dateAx>
      <c:valAx>
        <c:axId val="2602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3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168.41</c:v>
                </c:pt>
                <c:pt idx="1">
                  <c:v>193.79</c:v>
                </c:pt>
                <c:pt idx="2">
                  <c:v>262.91000000000003</c:v>
                </c:pt>
                <c:pt idx="3">
                  <c:v>242.72</c:v>
                </c:pt>
                <c:pt idx="4">
                  <c:v>295.06</c:v>
                </c:pt>
              </c:numCache>
            </c:numRef>
          </c:val>
        </c:ser>
        <c:dLbls>
          <c:showLegendKey val="0"/>
          <c:showVal val="0"/>
          <c:showCatName val="0"/>
          <c:showSerName val="0"/>
          <c:showPercent val="0"/>
          <c:showBubbleSize val="0"/>
        </c:dLbls>
        <c:gapWidth val="150"/>
        <c:axId val="260270824"/>
        <c:axId val="26027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60270824"/>
        <c:axId val="260271216"/>
      </c:lineChart>
      <c:dateAx>
        <c:axId val="260270824"/>
        <c:scaling>
          <c:orientation val="minMax"/>
        </c:scaling>
        <c:delete val="1"/>
        <c:axPos val="b"/>
        <c:numFmt formatCode="ge" sourceLinked="1"/>
        <c:majorTickMark val="none"/>
        <c:minorTickMark val="none"/>
        <c:tickLblPos val="none"/>
        <c:crossAx val="260271216"/>
        <c:crosses val="autoZero"/>
        <c:auto val="1"/>
        <c:lblOffset val="100"/>
        <c:baseTimeUnit val="years"/>
      </c:dateAx>
      <c:valAx>
        <c:axId val="26027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6" sqref="A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大田原市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72441</v>
      </c>
      <c r="AM8" s="50"/>
      <c r="AN8" s="50"/>
      <c r="AO8" s="50"/>
      <c r="AP8" s="50"/>
      <c r="AQ8" s="50"/>
      <c r="AR8" s="50"/>
      <c r="AS8" s="50"/>
      <c r="AT8" s="45">
        <f>データ!T6</f>
        <v>354.36</v>
      </c>
      <c r="AU8" s="45"/>
      <c r="AV8" s="45"/>
      <c r="AW8" s="45"/>
      <c r="AX8" s="45"/>
      <c r="AY8" s="45"/>
      <c r="AZ8" s="45"/>
      <c r="BA8" s="45"/>
      <c r="BB8" s="45">
        <f>データ!U6</f>
        <v>204.43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5.24</v>
      </c>
      <c r="Q10" s="45"/>
      <c r="R10" s="45"/>
      <c r="S10" s="45"/>
      <c r="T10" s="45"/>
      <c r="U10" s="45"/>
      <c r="V10" s="45"/>
      <c r="W10" s="45">
        <f>データ!Q6</f>
        <v>81.099999999999994</v>
      </c>
      <c r="X10" s="45"/>
      <c r="Y10" s="45"/>
      <c r="Z10" s="45"/>
      <c r="AA10" s="45"/>
      <c r="AB10" s="45"/>
      <c r="AC10" s="45"/>
      <c r="AD10" s="50">
        <f>データ!R6</f>
        <v>2700</v>
      </c>
      <c r="AE10" s="50"/>
      <c r="AF10" s="50"/>
      <c r="AG10" s="50"/>
      <c r="AH10" s="50"/>
      <c r="AI10" s="50"/>
      <c r="AJ10" s="50"/>
      <c r="AK10" s="2"/>
      <c r="AL10" s="50">
        <f>データ!V6</f>
        <v>3780</v>
      </c>
      <c r="AM10" s="50"/>
      <c r="AN10" s="50"/>
      <c r="AO10" s="50"/>
      <c r="AP10" s="50"/>
      <c r="AQ10" s="50"/>
      <c r="AR10" s="50"/>
      <c r="AS10" s="50"/>
      <c r="AT10" s="45">
        <f>データ!W6</f>
        <v>2.23</v>
      </c>
      <c r="AU10" s="45"/>
      <c r="AV10" s="45"/>
      <c r="AW10" s="45"/>
      <c r="AX10" s="45"/>
      <c r="AY10" s="45"/>
      <c r="AZ10" s="45"/>
      <c r="BA10" s="45"/>
      <c r="BB10" s="45">
        <f>データ!X6</f>
        <v>1695.07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92100</v>
      </c>
      <c r="D6" s="33">
        <f t="shared" si="3"/>
        <v>47</v>
      </c>
      <c r="E6" s="33">
        <f t="shared" si="3"/>
        <v>17</v>
      </c>
      <c r="F6" s="33">
        <f t="shared" si="3"/>
        <v>5</v>
      </c>
      <c r="G6" s="33">
        <f t="shared" si="3"/>
        <v>0</v>
      </c>
      <c r="H6" s="33" t="str">
        <f t="shared" si="3"/>
        <v>栃木県　大田原市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5.24</v>
      </c>
      <c r="Q6" s="34">
        <f t="shared" si="3"/>
        <v>81.099999999999994</v>
      </c>
      <c r="R6" s="34">
        <f t="shared" si="3"/>
        <v>2700</v>
      </c>
      <c r="S6" s="34">
        <f t="shared" si="3"/>
        <v>72441</v>
      </c>
      <c r="T6" s="34">
        <f t="shared" si="3"/>
        <v>354.36</v>
      </c>
      <c r="U6" s="34">
        <f t="shared" si="3"/>
        <v>204.43</v>
      </c>
      <c r="V6" s="34">
        <f t="shared" si="3"/>
        <v>3780</v>
      </c>
      <c r="W6" s="34">
        <f t="shared" si="3"/>
        <v>2.23</v>
      </c>
      <c r="X6" s="34">
        <f t="shared" si="3"/>
        <v>1695.07</v>
      </c>
      <c r="Y6" s="35">
        <f>IF(Y7="",NA(),Y7)</f>
        <v>66.010000000000005</v>
      </c>
      <c r="Z6" s="35">
        <f t="shared" ref="Z6:AH6" si="4">IF(Z7="",NA(),Z7)</f>
        <v>55.14</v>
      </c>
      <c r="AA6" s="35">
        <f t="shared" si="4"/>
        <v>57.23</v>
      </c>
      <c r="AB6" s="35">
        <f t="shared" si="4"/>
        <v>75.44</v>
      </c>
      <c r="AC6" s="35">
        <f t="shared" si="4"/>
        <v>77.040000000000006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18.91</v>
      </c>
      <c r="BG6" s="35">
        <f t="shared" ref="BG6:BO6" si="7">IF(BG7="",NA(),BG7)</f>
        <v>17.170000000000002</v>
      </c>
      <c r="BH6" s="35">
        <f t="shared" si="7"/>
        <v>15.71</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70.33</v>
      </c>
      <c r="BR6" s="35">
        <f t="shared" ref="BR6:BZ6" si="8">IF(BR7="",NA(),BR7)</f>
        <v>61.26</v>
      </c>
      <c r="BS6" s="35">
        <f t="shared" si="8"/>
        <v>45.48</v>
      </c>
      <c r="BT6" s="35">
        <f t="shared" si="8"/>
        <v>58.24</v>
      </c>
      <c r="BU6" s="35">
        <f t="shared" si="8"/>
        <v>49.5</v>
      </c>
      <c r="BV6" s="35">
        <f t="shared" si="8"/>
        <v>51.03</v>
      </c>
      <c r="BW6" s="35">
        <f t="shared" si="8"/>
        <v>50.9</v>
      </c>
      <c r="BX6" s="35">
        <f t="shared" si="8"/>
        <v>50.82</v>
      </c>
      <c r="BY6" s="35">
        <f t="shared" si="8"/>
        <v>52.19</v>
      </c>
      <c r="BZ6" s="35">
        <f t="shared" si="8"/>
        <v>55.32</v>
      </c>
      <c r="CA6" s="34" t="str">
        <f>IF(CA7="","",IF(CA7="-","【-】","【"&amp;SUBSTITUTE(TEXT(CA7,"#,##0.00"),"-","△")&amp;"】"))</f>
        <v>【55.73】</v>
      </c>
      <c r="CB6" s="35">
        <f>IF(CB7="",NA(),CB7)</f>
        <v>168.41</v>
      </c>
      <c r="CC6" s="35">
        <f t="shared" ref="CC6:CK6" si="9">IF(CC7="",NA(),CC7)</f>
        <v>193.79</v>
      </c>
      <c r="CD6" s="35">
        <f t="shared" si="9"/>
        <v>262.91000000000003</v>
      </c>
      <c r="CE6" s="35">
        <f t="shared" si="9"/>
        <v>242.72</v>
      </c>
      <c r="CF6" s="35">
        <f t="shared" si="9"/>
        <v>295.06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60.05</v>
      </c>
      <c r="CN6" s="35">
        <f t="shared" ref="CN6:CV6" si="10">IF(CN7="",NA(),CN7)</f>
        <v>58.64</v>
      </c>
      <c r="CO6" s="35">
        <f t="shared" si="10"/>
        <v>57.08</v>
      </c>
      <c r="CP6" s="35">
        <f t="shared" si="10"/>
        <v>56.35</v>
      </c>
      <c r="CQ6" s="35">
        <f t="shared" si="10"/>
        <v>74.849999999999994</v>
      </c>
      <c r="CR6" s="35">
        <f t="shared" si="10"/>
        <v>54.74</v>
      </c>
      <c r="CS6" s="35">
        <f t="shared" si="10"/>
        <v>53.78</v>
      </c>
      <c r="CT6" s="35">
        <f t="shared" si="10"/>
        <v>53.24</v>
      </c>
      <c r="CU6" s="35">
        <f t="shared" si="10"/>
        <v>52.31</v>
      </c>
      <c r="CV6" s="35">
        <f t="shared" si="10"/>
        <v>60.65</v>
      </c>
      <c r="CW6" s="34" t="str">
        <f>IF(CW7="","",IF(CW7="-","【-】","【"&amp;SUBSTITUTE(TEXT(CW7,"#,##0.00"),"-","△")&amp;"】"))</f>
        <v>【59.15】</v>
      </c>
      <c r="CX6" s="35">
        <f>IF(CX7="",NA(),CX7)</f>
        <v>96.62</v>
      </c>
      <c r="CY6" s="35">
        <f t="shared" ref="CY6:DG6" si="11">IF(CY7="",NA(),CY7)</f>
        <v>94.81</v>
      </c>
      <c r="CZ6" s="35">
        <f t="shared" si="11"/>
        <v>94.78</v>
      </c>
      <c r="DA6" s="35">
        <f t="shared" si="11"/>
        <v>92.29</v>
      </c>
      <c r="DB6" s="35">
        <f t="shared" si="11"/>
        <v>91.69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92100</v>
      </c>
      <c r="D7" s="37">
        <v>47</v>
      </c>
      <c r="E7" s="37">
        <v>17</v>
      </c>
      <c r="F7" s="37">
        <v>5</v>
      </c>
      <c r="G7" s="37">
        <v>0</v>
      </c>
      <c r="H7" s="37" t="s">
        <v>110</v>
      </c>
      <c r="I7" s="37" t="s">
        <v>111</v>
      </c>
      <c r="J7" s="37" t="s">
        <v>112</v>
      </c>
      <c r="K7" s="37" t="s">
        <v>113</v>
      </c>
      <c r="L7" s="37" t="s">
        <v>114</v>
      </c>
      <c r="M7" s="37"/>
      <c r="N7" s="38" t="s">
        <v>115</v>
      </c>
      <c r="O7" s="38" t="s">
        <v>116</v>
      </c>
      <c r="P7" s="38">
        <v>5.24</v>
      </c>
      <c r="Q7" s="38">
        <v>81.099999999999994</v>
      </c>
      <c r="R7" s="38">
        <v>2700</v>
      </c>
      <c r="S7" s="38">
        <v>72441</v>
      </c>
      <c r="T7" s="38">
        <v>354.36</v>
      </c>
      <c r="U7" s="38">
        <v>204.43</v>
      </c>
      <c r="V7" s="38">
        <v>3780</v>
      </c>
      <c r="W7" s="38">
        <v>2.23</v>
      </c>
      <c r="X7" s="38">
        <v>1695.07</v>
      </c>
      <c r="Y7" s="38">
        <v>66.010000000000005</v>
      </c>
      <c r="Z7" s="38">
        <v>55.14</v>
      </c>
      <c r="AA7" s="38">
        <v>57.23</v>
      </c>
      <c r="AB7" s="38">
        <v>75.44</v>
      </c>
      <c r="AC7" s="38">
        <v>77.040000000000006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18.91</v>
      </c>
      <c r="BG7" s="38">
        <v>17.170000000000002</v>
      </c>
      <c r="BH7" s="38">
        <v>15.71</v>
      </c>
      <c r="BI7" s="38">
        <v>0</v>
      </c>
      <c r="BJ7" s="38">
        <v>0</v>
      </c>
      <c r="BK7" s="38">
        <v>1197.82</v>
      </c>
      <c r="BL7" s="38">
        <v>1126.77</v>
      </c>
      <c r="BM7" s="38">
        <v>1044.8</v>
      </c>
      <c r="BN7" s="38">
        <v>1081.8</v>
      </c>
      <c r="BO7" s="38">
        <v>974.93</v>
      </c>
      <c r="BP7" s="38">
        <v>914.53</v>
      </c>
      <c r="BQ7" s="38">
        <v>70.33</v>
      </c>
      <c r="BR7" s="38">
        <v>61.26</v>
      </c>
      <c r="BS7" s="38">
        <v>45.48</v>
      </c>
      <c r="BT7" s="38">
        <v>58.24</v>
      </c>
      <c r="BU7" s="38">
        <v>49.5</v>
      </c>
      <c r="BV7" s="38">
        <v>51.03</v>
      </c>
      <c r="BW7" s="38">
        <v>50.9</v>
      </c>
      <c r="BX7" s="38">
        <v>50.82</v>
      </c>
      <c r="BY7" s="38">
        <v>52.19</v>
      </c>
      <c r="BZ7" s="38">
        <v>55.32</v>
      </c>
      <c r="CA7" s="38">
        <v>55.73</v>
      </c>
      <c r="CB7" s="38">
        <v>168.41</v>
      </c>
      <c r="CC7" s="38">
        <v>193.79</v>
      </c>
      <c r="CD7" s="38">
        <v>262.91000000000003</v>
      </c>
      <c r="CE7" s="38">
        <v>242.72</v>
      </c>
      <c r="CF7" s="38">
        <v>295.06</v>
      </c>
      <c r="CG7" s="38">
        <v>289.60000000000002</v>
      </c>
      <c r="CH7" s="38">
        <v>293.27</v>
      </c>
      <c r="CI7" s="38">
        <v>300.52</v>
      </c>
      <c r="CJ7" s="38">
        <v>296.14</v>
      </c>
      <c r="CK7" s="38">
        <v>283.17</v>
      </c>
      <c r="CL7" s="38">
        <v>276.77999999999997</v>
      </c>
      <c r="CM7" s="38">
        <v>60.05</v>
      </c>
      <c r="CN7" s="38">
        <v>58.64</v>
      </c>
      <c r="CO7" s="38">
        <v>57.08</v>
      </c>
      <c r="CP7" s="38">
        <v>56.35</v>
      </c>
      <c r="CQ7" s="38">
        <v>74.849999999999994</v>
      </c>
      <c r="CR7" s="38">
        <v>54.74</v>
      </c>
      <c r="CS7" s="38">
        <v>53.78</v>
      </c>
      <c r="CT7" s="38">
        <v>53.24</v>
      </c>
      <c r="CU7" s="38">
        <v>52.31</v>
      </c>
      <c r="CV7" s="38">
        <v>60.65</v>
      </c>
      <c r="CW7" s="38">
        <v>59.15</v>
      </c>
      <c r="CX7" s="38">
        <v>96.62</v>
      </c>
      <c r="CY7" s="38">
        <v>94.81</v>
      </c>
      <c r="CZ7" s="38">
        <v>94.78</v>
      </c>
      <c r="DA7" s="38">
        <v>92.29</v>
      </c>
      <c r="DB7" s="38">
        <v>91.69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2018-02-20T06:58:47Z</cp:lastPrinted>
  <dcterms:created xsi:type="dcterms:W3CDTF">2017-12-25T02:26:40Z</dcterms:created>
  <dcterms:modified xsi:type="dcterms:W3CDTF">2018-02-20T06:58:49Z</dcterms:modified>
</cp:coreProperties>
</file>