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1上水道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R10" i="4" s="1"/>
  <c r="N6" i="5"/>
  <c r="M6" i="5"/>
  <c r="B10" i="4" s="1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AQ8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<sst xmlns="http://schemas.openxmlformats.org/spreadsheetml/2006/main" count="217" uniqueCount="107">
  <si>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</si>
  <si>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</si>
  <si>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</si>
  <si>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</si>
  <si>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</si>
  <si>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</si>
  <si>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</si>
  <si>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</si>
  <si>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</si>
  <si>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</si>
  <si>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</si>
  <si>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</si>
  <si>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</si>
  <si>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</si>
  <si>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</si>
  <si>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</si>
  <si>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</si>
  <si>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</si>
  <si>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</si>
  <si>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</si>
  <si>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</si>
  <si>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</si>
  <si>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</si>
  <si>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</si>
  <si>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</si>
  <si>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</si>
  <si>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</si>
  <si>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</si>
  <si>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</si>
  <si>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</si>
  <si>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</si>
  <si>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</si>
  <si>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</si>
  <si>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</si>
  <si>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</si>
  <si>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</si>
  <si>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</si>
  <si>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</si>
  <si>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</si>
  <si>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</si>
  <si>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</si>
  <si>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</si>
  <si>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</si>
  <si>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</si>
  <si>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</si>
  <si>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</si>
  <si>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</si>
  <si>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</si>
  <si>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</si>
  <si>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</si>
  <si>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</si>
  <si>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</si>
  <si>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</si>
  <si>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</si>
  <si>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</si>
  <si>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</si>
  <si>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</si>
  <si>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</si>
  <si>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</si>
  <si>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</si>
  <si>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</si>
  <si>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</si>
  <si>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</si>
  <si>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</si>
  <si>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</si>
  <si>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</si>
  <si>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</si>
  <si>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</si>
  <si>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</si>
  <si>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</si>
  <si>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</si>
  <si>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</si>
  <si>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</si>
  <si>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</si>
  <si>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</si>
  <si>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</si>
  <si>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</si>
  <si>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</si>
  <si>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</si>
  <si>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</si>
  <si>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</si>
  <si>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</si>
  <si>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</si>
  <si>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</si>
  <si>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</si>
  <si>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</si>
  <si>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</si>
  <si>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</si>
  <si>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</si>
  <si>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</si>
  <si>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</si>
  <si>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</si>
  <si>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</si>
  <si>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</si>
  <si>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</si>
  <si>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</si>
  <si>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</si>
  <si>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</si>
  <si>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</si>
  <si>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</si>
  <si>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</si>
  <si>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</si>
  <si>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</si>
  <si>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</si>
  <si>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固定資産減価償却率は類似団体を下回っているが、管路経年化率が０．９１％ということから見ると、管路に対して浄配水場等の施設の老朽化は進んでいると言える。</t>
    <rPh sb="24" eb="26">
      <t>カンロ</t>
    </rPh>
    <rPh sb="26" eb="29">
      <t>ケイネンカ</t>
    </rPh>
    <rPh sb="29" eb="30">
      <t>リツ</t>
    </rPh>
    <rPh sb="43" eb="44">
      <t>ミ</t>
    </rPh>
    <rPh sb="47" eb="49">
      <t>カンロ</t>
    </rPh>
    <rPh sb="50" eb="51">
      <t>タイ</t>
    </rPh>
    <rPh sb="53" eb="54">
      <t>ジョウ</t>
    </rPh>
    <rPh sb="54" eb="56">
      <t>ハイスイ</t>
    </rPh>
    <rPh sb="56" eb="57">
      <t>ジョウ</t>
    </rPh>
    <rPh sb="57" eb="58">
      <t>トウ</t>
    </rPh>
    <rPh sb="59" eb="61">
      <t>シセツ</t>
    </rPh>
    <rPh sb="62" eb="65">
      <t>ロウキュウカ</t>
    </rPh>
    <rPh sb="66" eb="67">
      <t>スス</t>
    </rPh>
    <rPh sb="72" eb="73">
      <t>イ</t>
    </rPh>
    <phoneticPr fontId="4"/>
  </si>
  <si>
    <t xml:space="preserve"> 経常収支比率は、類似団体平均値を下回ってはいるものの、平成２７年度は約１１０％となり安定して経常利益を確保している。流動比率は２６７％と２００％を超えており、短期債務の支払能力も十分に有している。企業債残高の対給水収益比率はまだ高い状況であるが、企業債借入の抑制により毎年度低下しており、確実に残高が減少している。これに伴い、支払利息が減少したことにより給水原価も下がり、料金回収率も１００％を超え黒字化が実現した。有収率も５年間で約１０ポイント改善し、漏水調査による対策が効果を表してきている。施設利用率は低下傾向にあるが、これは有収率の向上に伴う配水量の減によるものであり、問題はない。
　</t>
    <rPh sb="1" eb="3">
      <t>ケイジョウ</t>
    </rPh>
    <rPh sb="3" eb="5">
      <t>シュウシ</t>
    </rPh>
    <rPh sb="5" eb="7">
      <t>ヒリツ</t>
    </rPh>
    <rPh sb="9" eb="11">
      <t>ルイジ</t>
    </rPh>
    <rPh sb="11" eb="13">
      <t>ダンタイ</t>
    </rPh>
    <rPh sb="13" eb="15">
      <t>ヘイキン</t>
    </rPh>
    <rPh sb="15" eb="16">
      <t>アタイ</t>
    </rPh>
    <rPh sb="17" eb="19">
      <t>シタマワ</t>
    </rPh>
    <rPh sb="28" eb="30">
      <t>ヘイセイ</t>
    </rPh>
    <rPh sb="32" eb="34">
      <t>ネンド</t>
    </rPh>
    <rPh sb="35" eb="36">
      <t>ヤク</t>
    </rPh>
    <rPh sb="43" eb="45">
      <t>アンテイ</t>
    </rPh>
    <rPh sb="47" eb="49">
      <t>ケイジョウ</t>
    </rPh>
    <rPh sb="49" eb="51">
      <t>リエキ</t>
    </rPh>
    <rPh sb="52" eb="54">
      <t>カクホ</t>
    </rPh>
    <rPh sb="59" eb="61">
      <t>リュウドウ</t>
    </rPh>
    <rPh sb="61" eb="63">
      <t>ヒリツ</t>
    </rPh>
    <rPh sb="74" eb="75">
      <t>コ</t>
    </rPh>
    <rPh sb="80" eb="82">
      <t>タンキ</t>
    </rPh>
    <rPh sb="82" eb="84">
      <t>サイム</t>
    </rPh>
    <rPh sb="85" eb="87">
      <t>シハライ</t>
    </rPh>
    <rPh sb="87" eb="89">
      <t>ノウリョク</t>
    </rPh>
    <rPh sb="90" eb="92">
      <t>ジュウブン</t>
    </rPh>
    <rPh sb="93" eb="94">
      <t>ユウ</t>
    </rPh>
    <rPh sb="99" eb="101">
      <t>キギョウ</t>
    </rPh>
    <rPh sb="101" eb="102">
      <t>サイ</t>
    </rPh>
    <rPh sb="102" eb="104">
      <t>ザンダカ</t>
    </rPh>
    <rPh sb="105" eb="106">
      <t>タイ</t>
    </rPh>
    <rPh sb="106" eb="108">
      <t>キュウスイ</t>
    </rPh>
    <rPh sb="108" eb="110">
      <t>シュウエキ</t>
    </rPh>
    <rPh sb="110" eb="112">
      <t>ヒリツ</t>
    </rPh>
    <rPh sb="115" eb="116">
      <t>タカ</t>
    </rPh>
    <rPh sb="117" eb="119">
      <t>ジョウキョウ</t>
    </rPh>
    <rPh sb="124" eb="126">
      <t>キギョウ</t>
    </rPh>
    <rPh sb="126" eb="127">
      <t>サイ</t>
    </rPh>
    <rPh sb="127" eb="129">
      <t>カリイレ</t>
    </rPh>
    <rPh sb="130" eb="132">
      <t>ヨクセイ</t>
    </rPh>
    <rPh sb="135" eb="138">
      <t>マイネンド</t>
    </rPh>
    <rPh sb="138" eb="140">
      <t>テイカ</t>
    </rPh>
    <rPh sb="145" eb="147">
      <t>カクジツ</t>
    </rPh>
    <rPh sb="148" eb="150">
      <t>ザンダカ</t>
    </rPh>
    <rPh sb="151" eb="153">
      <t>ゲンショウ</t>
    </rPh>
    <rPh sb="161" eb="162">
      <t>トモナ</t>
    </rPh>
    <rPh sb="164" eb="166">
      <t>シハライ</t>
    </rPh>
    <rPh sb="166" eb="168">
      <t>リソク</t>
    </rPh>
    <rPh sb="169" eb="171">
      <t>ゲンショウ</t>
    </rPh>
    <rPh sb="178" eb="180">
      <t>キュウスイ</t>
    </rPh>
    <rPh sb="180" eb="182">
      <t>ゲンカ</t>
    </rPh>
    <rPh sb="183" eb="184">
      <t>サ</t>
    </rPh>
    <rPh sb="187" eb="189">
      <t>リョウキン</t>
    </rPh>
    <rPh sb="189" eb="191">
      <t>カイシュウ</t>
    </rPh>
    <rPh sb="191" eb="192">
      <t>リツ</t>
    </rPh>
    <rPh sb="198" eb="199">
      <t>コ</t>
    </rPh>
    <rPh sb="200" eb="202">
      <t>クロジ</t>
    </rPh>
    <rPh sb="202" eb="203">
      <t>カ</t>
    </rPh>
    <rPh sb="204" eb="206">
      <t>ジツゲン</t>
    </rPh>
    <rPh sb="209" eb="211">
      <t>ユウシュウ</t>
    </rPh>
    <rPh sb="211" eb="212">
      <t>リツ</t>
    </rPh>
    <rPh sb="214" eb="215">
      <t>ネン</t>
    </rPh>
    <rPh sb="215" eb="216">
      <t>カン</t>
    </rPh>
    <rPh sb="217" eb="218">
      <t>ヤク</t>
    </rPh>
    <rPh sb="224" eb="226">
      <t>カイゼン</t>
    </rPh>
    <rPh sb="228" eb="230">
      <t>ロウスイ</t>
    </rPh>
    <rPh sb="230" eb="232">
      <t>チョウサ</t>
    </rPh>
    <rPh sb="235" eb="237">
      <t>タイサク</t>
    </rPh>
    <rPh sb="238" eb="240">
      <t>コウカ</t>
    </rPh>
    <rPh sb="241" eb="242">
      <t>アラワ</t>
    </rPh>
    <rPh sb="249" eb="251">
      <t>シセツ</t>
    </rPh>
    <rPh sb="251" eb="254">
      <t>リヨウリツ</t>
    </rPh>
    <rPh sb="255" eb="257">
      <t>テイカ</t>
    </rPh>
    <rPh sb="257" eb="259">
      <t>ケイコウ</t>
    </rPh>
    <rPh sb="267" eb="269">
      <t>ユウシュウ</t>
    </rPh>
    <rPh sb="269" eb="270">
      <t>リツ</t>
    </rPh>
    <rPh sb="271" eb="273">
      <t>コウジョウ</t>
    </rPh>
    <rPh sb="274" eb="275">
      <t>トモナ</t>
    </rPh>
    <rPh sb="276" eb="278">
      <t>ハイスイ</t>
    </rPh>
    <rPh sb="278" eb="279">
      <t>リョウ</t>
    </rPh>
    <rPh sb="280" eb="281">
      <t>ゲン</t>
    </rPh>
    <rPh sb="290" eb="292">
      <t>モンダイ</t>
    </rPh>
    <phoneticPr fontId="4"/>
  </si>
  <si>
    <t>　経営の健全性・効率性の各指標とも改善傾向にあり、経営的には良好な状態であると言える。企業債借入の抑制により支払利息や残高は減少しているものの、残高については類似団体に比べまだ多額を有している。今後も計画的な借入により残高を減らす必要がある。
　また、数十年来、赤字（１００％未満）であった料金回収率も１００％を超え黒字化が実現した。今後継続して黒字を保持できるよう、計画的な投資と効率的な水道施設の運用により、さらに安定した経営に努める必要がある。</t>
    <rPh sb="1" eb="3">
      <t>ケイエイ</t>
    </rPh>
    <rPh sb="4" eb="7">
      <t>ケンゼンセイ</t>
    </rPh>
    <rPh sb="8" eb="11">
      <t>コウリツセイ</t>
    </rPh>
    <rPh sb="12" eb="15">
      <t>カクシヒョウ</t>
    </rPh>
    <rPh sb="17" eb="19">
      <t>カイゼン</t>
    </rPh>
    <rPh sb="19" eb="21">
      <t>ケイコウ</t>
    </rPh>
    <rPh sb="25" eb="28">
      <t>ケイエイテキ</t>
    </rPh>
    <rPh sb="30" eb="32">
      <t>リョウコウ</t>
    </rPh>
    <rPh sb="33" eb="35">
      <t>ジョウタイ</t>
    </rPh>
    <rPh sb="39" eb="40">
      <t>イ</t>
    </rPh>
    <rPh sb="43" eb="45">
      <t>キギョウ</t>
    </rPh>
    <rPh sb="45" eb="46">
      <t>サイ</t>
    </rPh>
    <rPh sb="46" eb="48">
      <t>カリイレ</t>
    </rPh>
    <rPh sb="49" eb="51">
      <t>ヨクセイ</t>
    </rPh>
    <rPh sb="54" eb="56">
      <t>シハライ</t>
    </rPh>
    <rPh sb="56" eb="58">
      <t>リソク</t>
    </rPh>
    <rPh sb="59" eb="61">
      <t>ザンダカ</t>
    </rPh>
    <rPh sb="62" eb="64">
      <t>ゲンショウ</t>
    </rPh>
    <rPh sb="72" eb="74">
      <t>ザンダカ</t>
    </rPh>
    <rPh sb="79" eb="81">
      <t>ルイジ</t>
    </rPh>
    <rPh sb="81" eb="83">
      <t>ダンタイ</t>
    </rPh>
    <rPh sb="84" eb="85">
      <t>クラ</t>
    </rPh>
    <rPh sb="88" eb="90">
      <t>タガク</t>
    </rPh>
    <rPh sb="91" eb="92">
      <t>ユウ</t>
    </rPh>
    <rPh sb="97" eb="99">
      <t>コンゴ</t>
    </rPh>
    <rPh sb="100" eb="103">
      <t>ケイカクテキ</t>
    </rPh>
    <rPh sb="104" eb="106">
      <t>カリイレ</t>
    </rPh>
    <rPh sb="109" eb="111">
      <t>ザンダカ</t>
    </rPh>
    <rPh sb="112" eb="113">
      <t>ヘ</t>
    </rPh>
    <rPh sb="115" eb="117">
      <t>ヒツヨウ</t>
    </rPh>
    <rPh sb="126" eb="129">
      <t>スウジュウネン</t>
    </rPh>
    <rPh sb="129" eb="130">
      <t>ライ</t>
    </rPh>
    <rPh sb="131" eb="133">
      <t>アカジ</t>
    </rPh>
    <rPh sb="138" eb="140">
      <t>ミマン</t>
    </rPh>
    <rPh sb="145" eb="147">
      <t>リョウキン</t>
    </rPh>
    <rPh sb="147" eb="149">
      <t>カイシュウ</t>
    </rPh>
    <rPh sb="149" eb="150">
      <t>リツ</t>
    </rPh>
    <rPh sb="156" eb="157">
      <t>コ</t>
    </rPh>
    <rPh sb="158" eb="161">
      <t>クロジカ</t>
    </rPh>
    <rPh sb="162" eb="164">
      <t>ジツゲン</t>
    </rPh>
    <rPh sb="169" eb="171">
      <t>ケイゾク</t>
    </rPh>
    <rPh sb="173" eb="175">
      <t>クロジ</t>
    </rPh>
    <rPh sb="176" eb="178">
      <t>ホジ</t>
    </rPh>
    <rPh sb="184" eb="187">
      <t>ケイカクテキ</t>
    </rPh>
    <rPh sb="188" eb="190">
      <t>トウシ</t>
    </rPh>
    <rPh sb="191" eb="194">
      <t>コウリツテキ</t>
    </rPh>
    <rPh sb="195" eb="197">
      <t>スイドウ</t>
    </rPh>
    <rPh sb="197" eb="199">
      <t>シセツ</t>
    </rPh>
    <rPh sb="200" eb="202">
      <t>ウンヨウ</t>
    </rPh>
    <rPh sb="209" eb="211">
      <t>アンテイ</t>
    </rPh>
    <rPh sb="213" eb="215">
      <t>ケイエイ</t>
    </rPh>
    <rPh sb="216" eb="217">
      <t>ツト</t>
    </rPh>
    <rPh sb="219" eb="22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</si>
</sst>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0.55000000000000004</c:v>
                </c:pt>
                <c:pt idx="2">
                  <c:v>0.64</c:v>
                </c:pt>
                <c:pt idx="3">
                  <c:v>0.66</c:v>
                </c:pt>
                <c:pt idx="4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42736"/>
        <c:axId val="14913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42736"/>
        <c:axId val="149138744"/>
      </c:lineChart>
      <c:dateAx>
        <c:axId val="14914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138744"/>
        <c:crosses val="autoZero"/>
        <c:auto val="1"/>
        <c:lblOffset val="100"/>
        <c:baseTimeUnit val="years"/>
      </c:dateAx>
      <c:valAx>
        <c:axId val="14913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4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82.43</c:v>
                </c:pt>
                <c:pt idx="1">
                  <c:v>80.959999999999994</c:v>
                </c:pt>
                <c:pt idx="2">
                  <c:v>76.849999999999994</c:v>
                </c:pt>
                <c:pt idx="3">
                  <c:v>72.63</c:v>
                </c:pt>
                <c:pt idx="4">
                  <c:v>71.16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62352"/>
        <c:axId val="14956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2352"/>
        <c:axId val="149562744"/>
      </c:lineChart>
      <c:dateAx>
        <c:axId val="14956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562744"/>
        <c:crosses val="autoZero"/>
        <c:auto val="1"/>
        <c:lblOffset val="100"/>
        <c:baseTimeUnit val="years"/>
      </c:dateAx>
      <c:valAx>
        <c:axId val="14956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56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72.599999999999994</c:v>
                </c:pt>
                <c:pt idx="1">
                  <c:v>75.55</c:v>
                </c:pt>
                <c:pt idx="2">
                  <c:v>76.64</c:v>
                </c:pt>
                <c:pt idx="3">
                  <c:v>79.67</c:v>
                </c:pt>
                <c:pt idx="4">
                  <c:v>81.59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63920"/>
        <c:axId val="149724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3920"/>
        <c:axId val="149724856"/>
      </c:lineChart>
      <c:dateAx>
        <c:axId val="14956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24856"/>
        <c:crosses val="autoZero"/>
        <c:auto val="1"/>
        <c:lblOffset val="100"/>
        <c:baseTimeUnit val="years"/>
      </c:dateAx>
      <c:valAx>
        <c:axId val="149724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56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105.13</c:v>
                </c:pt>
                <c:pt idx="1">
                  <c:v>104.47</c:v>
                </c:pt>
                <c:pt idx="2">
                  <c:v>102.42</c:v>
                </c:pt>
                <c:pt idx="3">
                  <c:v>107.07</c:v>
                </c:pt>
                <c:pt idx="4">
                  <c:v>109.8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55784"/>
        <c:axId val="14947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55784"/>
        <c:axId val="149477592"/>
      </c:lineChart>
      <c:dateAx>
        <c:axId val="149455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77592"/>
        <c:crosses val="autoZero"/>
        <c:auto val="1"/>
        <c:lblOffset val="100"/>
        <c:baseTimeUnit val="years"/>
      </c:dateAx>
      <c:valAx>
        <c:axId val="149477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55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27.63</c:v>
                </c:pt>
                <c:pt idx="1">
                  <c:v>28.5</c:v>
                </c:pt>
                <c:pt idx="2">
                  <c:v>29.54</c:v>
                </c:pt>
                <c:pt idx="3">
                  <c:v>41.72</c:v>
                </c:pt>
                <c:pt idx="4">
                  <c:v>43.48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90488"/>
        <c:axId val="149790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90488"/>
        <c:axId val="149790872"/>
      </c:lineChart>
      <c:dateAx>
        <c:axId val="149790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90872"/>
        <c:crosses val="autoZero"/>
        <c:auto val="1"/>
        <c:lblOffset val="100"/>
        <c:baseTimeUnit val="years"/>
      </c:dateAx>
      <c:valAx>
        <c:axId val="149790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90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0.34</c:v>
                </c:pt>
                <c:pt idx="1">
                  <c:v>0.42</c:v>
                </c:pt>
                <c:pt idx="2">
                  <c:v>0.54</c:v>
                </c:pt>
                <c:pt idx="3">
                  <c:v>0.54</c:v>
                </c:pt>
                <c:pt idx="4">
                  <c:v>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42472"/>
        <c:axId val="14984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42472"/>
        <c:axId val="149842856"/>
      </c:lineChart>
      <c:dateAx>
        <c:axId val="14984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42856"/>
        <c:crosses val="autoZero"/>
        <c:auto val="1"/>
        <c:lblOffset val="100"/>
        <c:baseTimeUnit val="years"/>
      </c:dateAx>
      <c:valAx>
        <c:axId val="14984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42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04984"/>
        <c:axId val="14990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4984"/>
        <c:axId val="149905376"/>
      </c:lineChart>
      <c:dateAx>
        <c:axId val="149904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905376"/>
        <c:crosses val="autoZero"/>
        <c:auto val="1"/>
        <c:lblOffset val="100"/>
        <c:baseTimeUnit val="years"/>
      </c:dateAx>
      <c:valAx>
        <c:axId val="14990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904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315.77999999999997</c:v>
                </c:pt>
                <c:pt idx="1">
                  <c:v>356.28</c:v>
                </c:pt>
                <c:pt idx="2">
                  <c:v>701.92</c:v>
                </c:pt>
                <c:pt idx="3">
                  <c:v>256.39</c:v>
                </c:pt>
                <c:pt idx="4">
                  <c:v>267.64999999999998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08512"/>
        <c:axId val="149976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8512"/>
        <c:axId val="149976088"/>
      </c:lineChart>
      <c:dateAx>
        <c:axId val="149908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976088"/>
        <c:crosses val="autoZero"/>
        <c:auto val="1"/>
        <c:lblOffset val="100"/>
        <c:baseTimeUnit val="years"/>
      </c:dateAx>
      <c:valAx>
        <c:axId val="149976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908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522.83000000000004</c:v>
                </c:pt>
                <c:pt idx="1">
                  <c:v>521.62</c:v>
                </c:pt>
                <c:pt idx="2">
                  <c:v>517.69000000000005</c:v>
                </c:pt>
                <c:pt idx="3">
                  <c:v>519.44000000000005</c:v>
                </c:pt>
                <c:pt idx="4">
                  <c:v>499.19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77264"/>
        <c:axId val="14997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77264"/>
        <c:axId val="149977656"/>
      </c:lineChart>
      <c:dateAx>
        <c:axId val="14997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977656"/>
        <c:crosses val="autoZero"/>
        <c:auto val="1"/>
        <c:lblOffset val="100"/>
        <c:baseTimeUnit val="years"/>
      </c:dateAx>
      <c:valAx>
        <c:axId val="149977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97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95.25</c:v>
                </c:pt>
                <c:pt idx="1">
                  <c:v>93.6</c:v>
                </c:pt>
                <c:pt idx="2">
                  <c:v>92.41</c:v>
                </c:pt>
                <c:pt idx="3">
                  <c:v>98.07</c:v>
                </c:pt>
                <c:pt idx="4">
                  <c:v>102.14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78832"/>
        <c:axId val="149979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78832"/>
        <c:axId val="149979224"/>
      </c:lineChart>
      <c:dateAx>
        <c:axId val="149978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979224"/>
        <c:crosses val="autoZero"/>
        <c:auto val="1"/>
        <c:lblOffset val="100"/>
        <c:baseTimeUnit val="years"/>
      </c:dateAx>
      <c:valAx>
        <c:axId val="149979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978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207.55</c:v>
                </c:pt>
                <c:pt idx="1">
                  <c:v>211.07</c:v>
                </c:pt>
                <c:pt idx="2">
                  <c:v>214.03</c:v>
                </c:pt>
                <c:pt idx="3">
                  <c:v>202.63</c:v>
                </c:pt>
                <c:pt idx="4">
                  <c:v>194.86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60784"/>
        <c:axId val="14956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60784"/>
        <c:axId val="149561176"/>
      </c:lineChart>
      <c:dateAx>
        <c:axId val="14956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561176"/>
        <c:crosses val="autoZero"/>
        <c:auto val="1"/>
        <c:lblOffset val="100"/>
        <c:baseTimeUnit val="years"/>
      </c:dateAx>
      <c:valAx>
        <c:axId val="14956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56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5" zoomScaleNormal="85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　大田原市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72892</v>
      </c>
      <c r="AJ8" s="56"/>
      <c r="AK8" s="56"/>
      <c r="AL8" s="56"/>
      <c r="AM8" s="56"/>
      <c r="AN8" s="56"/>
      <c r="AO8" s="56"/>
      <c r="AP8" s="57"/>
      <c r="AQ8" s="47">
        <f>データ!R6</f>
        <v>354.36</v>
      </c>
      <c r="AR8" s="47"/>
      <c r="AS8" s="47"/>
      <c r="AT8" s="47"/>
      <c r="AU8" s="47"/>
      <c r="AV8" s="47"/>
      <c r="AW8" s="47"/>
      <c r="AX8" s="47"/>
      <c r="AY8" s="47">
        <f>データ!S6</f>
        <v>205.7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56.52</v>
      </c>
      <c r="K10" s="47"/>
      <c r="L10" s="47"/>
      <c r="M10" s="47"/>
      <c r="N10" s="47"/>
      <c r="O10" s="47"/>
      <c r="P10" s="47"/>
      <c r="Q10" s="47"/>
      <c r="R10" s="47">
        <f>データ!O6</f>
        <v>95.37</v>
      </c>
      <c r="S10" s="47"/>
      <c r="T10" s="47"/>
      <c r="U10" s="47"/>
      <c r="V10" s="47"/>
      <c r="W10" s="47"/>
      <c r="X10" s="47"/>
      <c r="Y10" s="47"/>
      <c r="Z10" s="78">
        <f>データ!P6</f>
        <v>3670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69226</v>
      </c>
      <c r="AJ10" s="78"/>
      <c r="AK10" s="78"/>
      <c r="AL10" s="78"/>
      <c r="AM10" s="78"/>
      <c r="AN10" s="78"/>
      <c r="AO10" s="78"/>
      <c r="AP10" s="78"/>
      <c r="AQ10" s="47">
        <f>データ!U6</f>
        <v>291.26</v>
      </c>
      <c r="AR10" s="47"/>
      <c r="AS10" s="47"/>
      <c r="AT10" s="47"/>
      <c r="AU10" s="47"/>
      <c r="AV10" s="47"/>
      <c r="AW10" s="47"/>
      <c r="AX10" s="47"/>
      <c r="AY10" s="47">
        <f>データ!V6</f>
        <v>237.68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92100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大田原市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56.52</v>
      </c>
      <c r="O6" s="32">
        <f t="shared" si="3"/>
        <v>95.37</v>
      </c>
      <c r="P6" s="32">
        <f t="shared" si="3"/>
        <v>3670</v>
      </c>
      <c r="Q6" s="32">
        <f t="shared" si="3"/>
        <v>72892</v>
      </c>
      <c r="R6" s="32">
        <f t="shared" si="3"/>
        <v>354.36</v>
      </c>
      <c r="S6" s="32">
        <f t="shared" si="3"/>
        <v>205.7</v>
      </c>
      <c r="T6" s="32">
        <f t="shared" si="3"/>
        <v>69226</v>
      </c>
      <c r="U6" s="32">
        <f t="shared" si="3"/>
        <v>291.26</v>
      </c>
      <c r="V6" s="32">
        <f t="shared" si="3"/>
        <v>237.68</v>
      </c>
      <c r="W6" s="33">
        <f>IF(W7="",NA(),W7)</f>
        <v>105.13</v>
      </c>
      <c r="X6" s="33">
        <f t="shared" ref="X6:AF6" si="4">IF(X7="",NA(),X7)</f>
        <v>104.47</v>
      </c>
      <c r="Y6" s="33">
        <f t="shared" si="4"/>
        <v>102.42</v>
      </c>
      <c r="Z6" s="33">
        <f t="shared" si="4"/>
        <v>107.07</v>
      </c>
      <c r="AA6" s="33">
        <f t="shared" si="4"/>
        <v>109.8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315.77999999999997</v>
      </c>
      <c r="AT6" s="33">
        <f t="shared" ref="AT6:BB6" si="6">IF(AT7="",NA(),AT7)</f>
        <v>356.28</v>
      </c>
      <c r="AU6" s="33">
        <f t="shared" si="6"/>
        <v>701.92</v>
      </c>
      <c r="AV6" s="33">
        <f t="shared" si="6"/>
        <v>256.39</v>
      </c>
      <c r="AW6" s="33">
        <f t="shared" si="6"/>
        <v>267.64999999999998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522.83000000000004</v>
      </c>
      <c r="BE6" s="33">
        <f t="shared" ref="BE6:BM6" si="7">IF(BE7="",NA(),BE7)</f>
        <v>521.62</v>
      </c>
      <c r="BF6" s="33">
        <f t="shared" si="7"/>
        <v>517.69000000000005</v>
      </c>
      <c r="BG6" s="33">
        <f t="shared" si="7"/>
        <v>519.44000000000005</v>
      </c>
      <c r="BH6" s="33">
        <f t="shared" si="7"/>
        <v>499.19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95.25</v>
      </c>
      <c r="BP6" s="33">
        <f t="shared" ref="BP6:BX6" si="8">IF(BP7="",NA(),BP7)</f>
        <v>93.6</v>
      </c>
      <c r="BQ6" s="33">
        <f t="shared" si="8"/>
        <v>92.41</v>
      </c>
      <c r="BR6" s="33">
        <f t="shared" si="8"/>
        <v>98.07</v>
      </c>
      <c r="BS6" s="33">
        <f t="shared" si="8"/>
        <v>102.14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207.55</v>
      </c>
      <c r="CA6" s="33">
        <f t="shared" ref="CA6:CI6" si="9">IF(CA7="",NA(),CA7)</f>
        <v>211.07</v>
      </c>
      <c r="CB6" s="33">
        <f t="shared" si="9"/>
        <v>214.03</v>
      </c>
      <c r="CC6" s="33">
        <f t="shared" si="9"/>
        <v>202.63</v>
      </c>
      <c r="CD6" s="33">
        <f t="shared" si="9"/>
        <v>194.86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82.43</v>
      </c>
      <c r="CL6" s="33">
        <f t="shared" ref="CL6:CT6" si="10">IF(CL7="",NA(),CL7)</f>
        <v>80.959999999999994</v>
      </c>
      <c r="CM6" s="33">
        <f t="shared" si="10"/>
        <v>76.849999999999994</v>
      </c>
      <c r="CN6" s="33">
        <f t="shared" si="10"/>
        <v>72.63</v>
      </c>
      <c r="CO6" s="33">
        <f t="shared" si="10"/>
        <v>71.16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72.599999999999994</v>
      </c>
      <c r="CW6" s="33">
        <f t="shared" ref="CW6:DE6" si="11">IF(CW7="",NA(),CW7)</f>
        <v>75.55</v>
      </c>
      <c r="CX6" s="33">
        <f t="shared" si="11"/>
        <v>76.64</v>
      </c>
      <c r="CY6" s="33">
        <f t="shared" si="11"/>
        <v>79.67</v>
      </c>
      <c r="CZ6" s="33">
        <f t="shared" si="11"/>
        <v>81.59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27.63</v>
      </c>
      <c r="DH6" s="33">
        <f t="shared" ref="DH6:DP6" si="12">IF(DH7="",NA(),DH7)</f>
        <v>28.5</v>
      </c>
      <c r="DI6" s="33">
        <f t="shared" si="12"/>
        <v>29.54</v>
      </c>
      <c r="DJ6" s="33">
        <f t="shared" si="12"/>
        <v>41.72</v>
      </c>
      <c r="DK6" s="33">
        <f t="shared" si="12"/>
        <v>43.48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0.34</v>
      </c>
      <c r="DS6" s="33">
        <f t="shared" ref="DS6:EA6" si="13">IF(DS7="",NA(),DS7)</f>
        <v>0.42</v>
      </c>
      <c r="DT6" s="33">
        <f t="shared" si="13"/>
        <v>0.54</v>
      </c>
      <c r="DU6" s="33">
        <f t="shared" si="13"/>
        <v>0.54</v>
      </c>
      <c r="DV6" s="33">
        <f t="shared" si="13"/>
        <v>0.91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0.61</v>
      </c>
      <c r="ED6" s="33">
        <f t="shared" ref="ED6:EL6" si="14">IF(ED7="",NA(),ED7)</f>
        <v>0.55000000000000004</v>
      </c>
      <c r="EE6" s="33">
        <f t="shared" si="14"/>
        <v>0.64</v>
      </c>
      <c r="EF6" s="33">
        <f t="shared" si="14"/>
        <v>0.66</v>
      </c>
      <c r="EG6" s="33">
        <f t="shared" si="14"/>
        <v>0.33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92100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56.52</v>
      </c>
      <c r="O7" s="36">
        <v>95.37</v>
      </c>
      <c r="P7" s="36">
        <v>3670</v>
      </c>
      <c r="Q7" s="36">
        <v>72892</v>
      </c>
      <c r="R7" s="36">
        <v>354.36</v>
      </c>
      <c r="S7" s="36">
        <v>205.7</v>
      </c>
      <c r="T7" s="36">
        <v>69226</v>
      </c>
      <c r="U7" s="36">
        <v>291.26</v>
      </c>
      <c r="V7" s="36">
        <v>237.68</v>
      </c>
      <c r="W7" s="36">
        <v>105.13</v>
      </c>
      <c r="X7" s="36">
        <v>104.47</v>
      </c>
      <c r="Y7" s="36">
        <v>102.42</v>
      </c>
      <c r="Z7" s="36">
        <v>107.07</v>
      </c>
      <c r="AA7" s="36">
        <v>109.8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315.77999999999997</v>
      </c>
      <c r="AT7" s="36">
        <v>356.28</v>
      </c>
      <c r="AU7" s="36">
        <v>701.92</v>
      </c>
      <c r="AV7" s="36">
        <v>256.39</v>
      </c>
      <c r="AW7" s="36">
        <v>267.64999999999998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522.83000000000004</v>
      </c>
      <c r="BE7" s="36">
        <v>521.62</v>
      </c>
      <c r="BF7" s="36">
        <v>517.69000000000005</v>
      </c>
      <c r="BG7" s="36">
        <v>519.44000000000005</v>
      </c>
      <c r="BH7" s="36">
        <v>499.19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95.25</v>
      </c>
      <c r="BP7" s="36">
        <v>93.6</v>
      </c>
      <c r="BQ7" s="36">
        <v>92.41</v>
      </c>
      <c r="BR7" s="36">
        <v>98.07</v>
      </c>
      <c r="BS7" s="36">
        <v>102.14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207.55</v>
      </c>
      <c r="CA7" s="36">
        <v>211.07</v>
      </c>
      <c r="CB7" s="36">
        <v>214.03</v>
      </c>
      <c r="CC7" s="36">
        <v>202.63</v>
      </c>
      <c r="CD7" s="36">
        <v>194.86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82.43</v>
      </c>
      <c r="CL7" s="36">
        <v>80.959999999999994</v>
      </c>
      <c r="CM7" s="36">
        <v>76.849999999999994</v>
      </c>
      <c r="CN7" s="36">
        <v>72.63</v>
      </c>
      <c r="CO7" s="36">
        <v>71.16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72.599999999999994</v>
      </c>
      <c r="CW7" s="36">
        <v>75.55</v>
      </c>
      <c r="CX7" s="36">
        <v>76.64</v>
      </c>
      <c r="CY7" s="36">
        <v>79.67</v>
      </c>
      <c r="CZ7" s="36">
        <v>81.59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27.63</v>
      </c>
      <c r="DH7" s="36">
        <v>28.5</v>
      </c>
      <c r="DI7" s="36">
        <v>29.54</v>
      </c>
      <c r="DJ7" s="36">
        <v>41.72</v>
      </c>
      <c r="DK7" s="36">
        <v>43.48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0.34</v>
      </c>
      <c r="DS7" s="36">
        <v>0.42</v>
      </c>
      <c r="DT7" s="36">
        <v>0.54</v>
      </c>
      <c r="DU7" s="36">
        <v>0.54</v>
      </c>
      <c r="DV7" s="36">
        <v>0.91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0.61</v>
      </c>
      <c r="ED7" s="36">
        <v>0.55000000000000004</v>
      </c>
      <c r="EE7" s="36">
        <v>0.64</v>
      </c>
      <c r="EF7" s="36">
        <v>0.66</v>
      </c>
      <c r="EG7" s="36">
        <v>0.33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2017-02-03T07:49:03Z</cp:lastPrinted>
  <dcterms:created xsi:type="dcterms:W3CDTF">2017-02-01T08:36:51Z</dcterms:created>
  <dcterms:modified xsi:type="dcterms:W3CDTF">2017-02-17T04:52:17Z</dcterms:modified>
  <cp:category/>
</cp:coreProperties>
</file>