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1上水\"/>
    </mc:Choice>
  </mc:AlternateContent>
  <workbookProtection workbookPassword="B319" lockStructure="1"/>
  <bookViews>
    <workbookView xWindow="0" yWindow="0" windowWidth="20490" windowHeight="775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BB8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<sst xmlns="http://schemas.openxmlformats.org/spreadsheetml/2006/main" count="232" uniqueCount="120">
  <si>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</si>
  <si>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</si>
  <si>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</si>
  <si>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</si>
  <si>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</si>
  <si>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</si>
  <si>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</si>
  <si>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</si>
  <si>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</si>
  <si>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</si>
  <si>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</si>
  <si>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</si>
  <si>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</si>
  <si>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</si>
  <si>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</si>
  <si>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</si>
  <si>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</si>
  <si>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</si>
  <si>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</si>
  <si>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</si>
  <si>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</si>
  <si>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</si>
  <si>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</si>
  <si>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</si>
  <si>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</si>
  <si>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</si>
  <si>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</si>
  <si>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</si>
  <si>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</si>
  <si>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</si>
  <si>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</si>
  <si>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</si>
  <si>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</si>
  <si>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</si>
  <si>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</si>
  <si>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</si>
  <si>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</si>
  <si>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</si>
  <si>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</si>
  <si>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</si>
  <si>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</si>
  <si>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</si>
  <si>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</si>
  <si>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</si>
  <si>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</si>
  <si>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</si>
  <si>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</si>
  <si>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</si>
  <si>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</si>
  <si>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</si>
  <si>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</si>
  <si>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</si>
  <si>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</si>
  <si>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</si>
  <si>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</si>
  <si>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</si>
  <si>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</si>
  <si>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</si>
  <si>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</si>
  <si>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</si>
  <si>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</si>
  <si>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</si>
  <si>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</si>
  <si>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</si>
  <si>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</si>
  <si>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</si>
  <si>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</si>
  <si>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</si>
  <si>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</si>
  <si>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</si>
  <si>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</si>
  <si>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</si>
  <si>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</si>
  <si>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</si>
  <si>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</si>
  <si>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</si>
  <si>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</si>
  <si>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</si>
  <si>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</si>
  <si>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</si>
  <si>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</si>
  <si>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</si>
  <si>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</si>
  <si>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</si>
  <si>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</si>
  <si>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</si>
  <si>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</si>
  <si>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</si>
  <si>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</si>
  <si>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</si>
  <si>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</si>
  <si>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</si>
  <si>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</si>
  <si>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</si>
  <si>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</si>
  <si>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</si>
  <si>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</si>
  <si>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</si>
  <si>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</si>
  <si>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</si>
  <si>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</si>
  <si>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</si>
  <si>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</si>
  <si>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</si>
  <si>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</si>
  <si>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大田原市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</si>
  <si>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</si>
  <si>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</si>
  <si>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</si>
  <si>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</si>
  <si>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</si>
  <si>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</si>
  <si>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</si>
  <si>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</si>
  <si>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</si>
  <si>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</si>
  <si>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収支関係の指標においては、類似団体平均値と比べて低い数値となっているが、全体としては累積欠損金もなく、収支も安定的に推移しており、経営的には概ね良好な状態である。
　今後は、給水人口の減少に伴い有収水量も減少すると見込まれることから、更なる経常費用の抑制が必要となる。
　企業債借入の抑制により残高は減少しているものの、類似団体と比較して多くの残高を有している。計画的な借入により、引き続き残高を減少させる必要がある。
　施設や管路の老朽化に伴い、多額の更新費用が発生する見込みであり、計画的な更新と費用の平準化を図り、安定した経営と、安全で安心な水の供給が求められる。</t>
    <rPh sb="1" eb="3">
      <t>シュウシ</t>
    </rPh>
    <rPh sb="3" eb="5">
      <t>カンケイ</t>
    </rPh>
    <rPh sb="6" eb="8">
      <t>シヒョウ</t>
    </rPh>
    <rPh sb="14" eb="16">
      <t>ルイジ</t>
    </rPh>
    <rPh sb="16" eb="18">
      <t>ダンタイ</t>
    </rPh>
    <rPh sb="18" eb="21">
      <t>ヘイキンチ</t>
    </rPh>
    <rPh sb="22" eb="23">
      <t>クラ</t>
    </rPh>
    <rPh sb="25" eb="26">
      <t>ヒク</t>
    </rPh>
    <rPh sb="27" eb="29">
      <t>スウチ</t>
    </rPh>
    <rPh sb="37" eb="39">
      <t>ゼンタイ</t>
    </rPh>
    <rPh sb="43" eb="45">
      <t>ルイセキ</t>
    </rPh>
    <rPh sb="45" eb="48">
      <t>ケッソンキン</t>
    </rPh>
    <rPh sb="52" eb="54">
      <t>シュウシ</t>
    </rPh>
    <rPh sb="55" eb="58">
      <t>アンテイテキ</t>
    </rPh>
    <rPh sb="59" eb="61">
      <t>スイイ</t>
    </rPh>
    <rPh sb="66" eb="68">
      <t>ケイエイ</t>
    </rPh>
    <rPh sb="68" eb="69">
      <t>テキ</t>
    </rPh>
    <rPh sb="71" eb="72">
      <t>オオム</t>
    </rPh>
    <rPh sb="73" eb="75">
      <t>リョウコウ</t>
    </rPh>
    <rPh sb="76" eb="78">
      <t>ジョウタイ</t>
    </rPh>
    <rPh sb="84" eb="86">
      <t>コンゴ</t>
    </rPh>
    <rPh sb="88" eb="90">
      <t>キュウスイ</t>
    </rPh>
    <rPh sb="90" eb="92">
      <t>ジンコウ</t>
    </rPh>
    <rPh sb="93" eb="95">
      <t>ゲンショウ</t>
    </rPh>
    <rPh sb="96" eb="97">
      <t>トモナ</t>
    </rPh>
    <rPh sb="98" eb="100">
      <t>ユウシュウ</t>
    </rPh>
    <rPh sb="100" eb="102">
      <t>スイリョウ</t>
    </rPh>
    <rPh sb="103" eb="105">
      <t>ゲンショウ</t>
    </rPh>
    <rPh sb="108" eb="110">
      <t>ミコ</t>
    </rPh>
    <rPh sb="118" eb="119">
      <t>サラ</t>
    </rPh>
    <rPh sb="121" eb="123">
      <t>ケイジョウ</t>
    </rPh>
    <rPh sb="123" eb="125">
      <t>ヒヨウ</t>
    </rPh>
    <rPh sb="126" eb="128">
      <t>ヨクセイ</t>
    </rPh>
    <rPh sb="129" eb="131">
      <t>ヒツヨウ</t>
    </rPh>
    <rPh sb="137" eb="139">
      <t>キギョウ</t>
    </rPh>
    <rPh sb="139" eb="140">
      <t>サイ</t>
    </rPh>
    <rPh sb="140" eb="142">
      <t>カリイレ</t>
    </rPh>
    <rPh sb="143" eb="145">
      <t>ヨクセイ</t>
    </rPh>
    <rPh sb="148" eb="150">
      <t>ザンダカ</t>
    </rPh>
    <rPh sb="151" eb="153">
      <t>ゲンショウ</t>
    </rPh>
    <rPh sb="161" eb="163">
      <t>ルイジ</t>
    </rPh>
    <rPh sb="163" eb="165">
      <t>ダンタイ</t>
    </rPh>
    <rPh sb="166" eb="168">
      <t>ヒカク</t>
    </rPh>
    <rPh sb="170" eb="171">
      <t>オオ</t>
    </rPh>
    <rPh sb="173" eb="175">
      <t>ザンダカ</t>
    </rPh>
    <rPh sb="176" eb="177">
      <t>ユウ</t>
    </rPh>
    <rPh sb="182" eb="185">
      <t>ケイカクテキ</t>
    </rPh>
    <rPh sb="186" eb="188">
      <t>カリイレ</t>
    </rPh>
    <rPh sb="192" eb="193">
      <t>ヒ</t>
    </rPh>
    <rPh sb="194" eb="195">
      <t>ツヅ</t>
    </rPh>
    <rPh sb="196" eb="198">
      <t>ザンダカ</t>
    </rPh>
    <rPh sb="199" eb="201">
      <t>ゲンショウ</t>
    </rPh>
    <rPh sb="204" eb="206">
      <t>ヒツヨウ</t>
    </rPh>
    <rPh sb="212" eb="214">
      <t>シセツ</t>
    </rPh>
    <rPh sb="215" eb="217">
      <t>カンロ</t>
    </rPh>
    <rPh sb="218" eb="221">
      <t>ロウキュウカ</t>
    </rPh>
    <rPh sb="222" eb="223">
      <t>トモナ</t>
    </rPh>
    <rPh sb="225" eb="227">
      <t>タガク</t>
    </rPh>
    <rPh sb="228" eb="230">
      <t>コウシン</t>
    </rPh>
    <rPh sb="230" eb="232">
      <t>ヒヨウ</t>
    </rPh>
    <rPh sb="233" eb="235">
      <t>ハッセイ</t>
    </rPh>
    <rPh sb="237" eb="239">
      <t>ミコ</t>
    </rPh>
    <rPh sb="244" eb="247">
      <t>ケイカクテキ</t>
    </rPh>
    <rPh sb="248" eb="250">
      <t>コウシン</t>
    </rPh>
    <rPh sb="251" eb="253">
      <t>ヒヨウ</t>
    </rPh>
    <rPh sb="254" eb="257">
      <t>ヘイジュンカ</t>
    </rPh>
    <rPh sb="258" eb="259">
      <t>ハカ</t>
    </rPh>
    <rPh sb="261" eb="263">
      <t>アンテイ</t>
    </rPh>
    <rPh sb="265" eb="267">
      <t>ケイエイ</t>
    </rPh>
    <rPh sb="269" eb="271">
      <t>アンゼン</t>
    </rPh>
    <rPh sb="272" eb="274">
      <t>アンシン</t>
    </rPh>
    <rPh sb="275" eb="276">
      <t>ミズ</t>
    </rPh>
    <rPh sb="277" eb="279">
      <t>キョウキュウ</t>
    </rPh>
    <rPh sb="280" eb="281">
      <t>モト</t>
    </rPh>
    <phoneticPr fontId="4"/>
  </si>
  <si>
    <t>　経常収支比率は１０８％前後で推移しており、累積欠損金もなく安定した経常利益を確保しているが、類似団体平均値は下回っている。
　流動比率は３００％に近づき、短期債務の支払い能力も十分に有している。
　企業債残高の対給水収益比率は平均値を大きく上回っているが、毎年度の企業債借入の抑制により残高を着実に減少させている。これにより支払利息も減少し、料金回収率も１００％を超えている。
　給水原価が２００円前後であり、類似団体平均値を上回る状況が続いており、経常費用の抑制が課題である。
　施設利用率は類似団体を上回っており、施設の能力に対して効率的な稼働を行っていると言える。
　有収率は、漏水調査の効果により改善傾向にあるものの、平均値には届いておらず、継続的な調査の実施により更なる有収率の向上を図る必要がある。</t>
    <rPh sb="1" eb="3">
      <t>ケイジョウ</t>
    </rPh>
    <rPh sb="3" eb="5">
      <t>シュウシ</t>
    </rPh>
    <rPh sb="5" eb="7">
      <t>ヒリツ</t>
    </rPh>
    <rPh sb="12" eb="14">
      <t>ゼンゴ</t>
    </rPh>
    <rPh sb="15" eb="17">
      <t>スイイ</t>
    </rPh>
    <rPh sb="22" eb="24">
      <t>ルイセキ</t>
    </rPh>
    <rPh sb="24" eb="26">
      <t>ケッソン</t>
    </rPh>
    <rPh sb="26" eb="27">
      <t>キン</t>
    </rPh>
    <rPh sb="30" eb="32">
      <t>アンテイ</t>
    </rPh>
    <rPh sb="34" eb="36">
      <t>ケイジョウ</t>
    </rPh>
    <rPh sb="36" eb="38">
      <t>リエキ</t>
    </rPh>
    <rPh sb="39" eb="41">
      <t>カクホ</t>
    </rPh>
    <rPh sb="47" eb="49">
      <t>ルイジ</t>
    </rPh>
    <rPh sb="49" eb="51">
      <t>ダンタイ</t>
    </rPh>
    <rPh sb="51" eb="54">
      <t>ヘイキンチ</t>
    </rPh>
    <rPh sb="55" eb="57">
      <t>シタマワ</t>
    </rPh>
    <rPh sb="64" eb="66">
      <t>リュウドウ</t>
    </rPh>
    <rPh sb="66" eb="68">
      <t>ヒリツ</t>
    </rPh>
    <rPh sb="74" eb="75">
      <t>チカ</t>
    </rPh>
    <rPh sb="78" eb="80">
      <t>タンキ</t>
    </rPh>
    <rPh sb="80" eb="82">
      <t>サイム</t>
    </rPh>
    <rPh sb="83" eb="85">
      <t>シハラ</t>
    </rPh>
    <rPh sb="86" eb="88">
      <t>ノウリョク</t>
    </rPh>
    <rPh sb="89" eb="91">
      <t>ジュウブン</t>
    </rPh>
    <rPh sb="92" eb="93">
      <t>ユウ</t>
    </rPh>
    <rPh sb="100" eb="102">
      <t>キギョウ</t>
    </rPh>
    <rPh sb="102" eb="103">
      <t>サイ</t>
    </rPh>
    <rPh sb="103" eb="105">
      <t>ザンダカ</t>
    </rPh>
    <rPh sb="106" eb="107">
      <t>タイ</t>
    </rPh>
    <rPh sb="107" eb="109">
      <t>キュウスイ</t>
    </rPh>
    <rPh sb="109" eb="111">
      <t>シュウエキ</t>
    </rPh>
    <rPh sb="111" eb="113">
      <t>ヒリツ</t>
    </rPh>
    <rPh sb="114" eb="117">
      <t>ヘイキンチ</t>
    </rPh>
    <rPh sb="118" eb="119">
      <t>オオ</t>
    </rPh>
    <rPh sb="121" eb="123">
      <t>ウワマワ</t>
    </rPh>
    <rPh sb="129" eb="132">
      <t>マイネンド</t>
    </rPh>
    <rPh sb="133" eb="135">
      <t>キギョウ</t>
    </rPh>
    <rPh sb="135" eb="136">
      <t>サイ</t>
    </rPh>
    <rPh sb="136" eb="138">
      <t>カリイレ</t>
    </rPh>
    <rPh sb="139" eb="141">
      <t>ヨクセイ</t>
    </rPh>
    <rPh sb="144" eb="146">
      <t>ザンダカ</t>
    </rPh>
    <rPh sb="147" eb="149">
      <t>チャクジツ</t>
    </rPh>
    <rPh sb="150" eb="152">
      <t>ゲンショウ</t>
    </rPh>
    <rPh sb="163" eb="165">
      <t>シハラ</t>
    </rPh>
    <rPh sb="165" eb="167">
      <t>リソク</t>
    </rPh>
    <rPh sb="168" eb="170">
      <t>ゲンショウ</t>
    </rPh>
    <rPh sb="172" eb="174">
      <t>リョウキン</t>
    </rPh>
    <rPh sb="174" eb="176">
      <t>カイシュウ</t>
    </rPh>
    <rPh sb="176" eb="177">
      <t>リツ</t>
    </rPh>
    <rPh sb="183" eb="184">
      <t>コ</t>
    </rPh>
    <rPh sb="191" eb="193">
      <t>キュウスイ</t>
    </rPh>
    <rPh sb="193" eb="195">
      <t>ゲンカ</t>
    </rPh>
    <rPh sb="199" eb="200">
      <t>エン</t>
    </rPh>
    <rPh sb="200" eb="202">
      <t>ゼンゴ</t>
    </rPh>
    <rPh sb="206" eb="208">
      <t>ルイジ</t>
    </rPh>
    <rPh sb="208" eb="210">
      <t>ダンタイ</t>
    </rPh>
    <rPh sb="210" eb="213">
      <t>ヘイキンチ</t>
    </rPh>
    <rPh sb="214" eb="216">
      <t>ウワマワ</t>
    </rPh>
    <rPh sb="217" eb="219">
      <t>ジョウキョウ</t>
    </rPh>
    <rPh sb="220" eb="221">
      <t>ツヅ</t>
    </rPh>
    <rPh sb="226" eb="228">
      <t>ケイジョウ</t>
    </rPh>
    <rPh sb="228" eb="230">
      <t>ヒヨウ</t>
    </rPh>
    <rPh sb="231" eb="233">
      <t>ヨクセイ</t>
    </rPh>
    <rPh sb="234" eb="236">
      <t>カダイ</t>
    </rPh>
    <rPh sb="242" eb="244">
      <t>シセツ</t>
    </rPh>
    <rPh sb="244" eb="247">
      <t>リヨウリツ</t>
    </rPh>
    <rPh sb="248" eb="250">
      <t>ルイジ</t>
    </rPh>
    <rPh sb="250" eb="252">
      <t>ダンタイ</t>
    </rPh>
    <rPh sb="253" eb="255">
      <t>ウワマワ</t>
    </rPh>
    <rPh sb="260" eb="262">
      <t>シセツ</t>
    </rPh>
    <rPh sb="263" eb="265">
      <t>ノウリョク</t>
    </rPh>
    <rPh sb="266" eb="267">
      <t>タイ</t>
    </rPh>
    <rPh sb="269" eb="272">
      <t>コウリツテキ</t>
    </rPh>
    <rPh sb="273" eb="275">
      <t>カドウ</t>
    </rPh>
    <rPh sb="276" eb="277">
      <t>オコナ</t>
    </rPh>
    <rPh sb="282" eb="283">
      <t>イ</t>
    </rPh>
    <rPh sb="288" eb="291">
      <t>ユウシュウリツ</t>
    </rPh>
    <rPh sb="293" eb="295">
      <t>ロウスイ</t>
    </rPh>
    <rPh sb="295" eb="297">
      <t>チョウサ</t>
    </rPh>
    <rPh sb="298" eb="300">
      <t>コウカ</t>
    </rPh>
    <rPh sb="303" eb="305">
      <t>カイゼン</t>
    </rPh>
    <rPh sb="305" eb="307">
      <t>ケイコウ</t>
    </rPh>
    <rPh sb="314" eb="317">
      <t>ヘイキンチ</t>
    </rPh>
    <rPh sb="319" eb="320">
      <t>トド</t>
    </rPh>
    <rPh sb="326" eb="329">
      <t>ケイゾクテキ</t>
    </rPh>
    <rPh sb="330" eb="332">
      <t>チョウサ</t>
    </rPh>
    <rPh sb="333" eb="335">
      <t>ジッシ</t>
    </rPh>
    <rPh sb="338" eb="339">
      <t>サラ</t>
    </rPh>
    <rPh sb="341" eb="344">
      <t>ユウシュウリツ</t>
    </rPh>
    <rPh sb="345" eb="347">
      <t>コウジョウ</t>
    </rPh>
    <rPh sb="348" eb="349">
      <t>ハカ</t>
    </rPh>
    <rPh sb="350" eb="352">
      <t>ヒツヨウ</t>
    </rPh>
    <phoneticPr fontId="4"/>
  </si>
  <si>
    <t>　固定資産減価償却率は類似団体を下回っている。
　管路経年化率の上昇は全国的な傾向であり、本市も同様に上昇している。一方の管路更新率は平均値を下回っているが、今後は、中・長期的な計画による更新が必要である。</t>
    <rPh sb="1" eb="3">
      <t>コテイ</t>
    </rPh>
    <rPh sb="3" eb="5">
      <t>シサン</t>
    </rPh>
    <rPh sb="5" eb="7">
      <t>ゲンカ</t>
    </rPh>
    <rPh sb="7" eb="9">
      <t>ショウキャク</t>
    </rPh>
    <rPh sb="9" eb="10">
      <t>リツ</t>
    </rPh>
    <rPh sb="11" eb="13">
      <t>ルイジ</t>
    </rPh>
    <rPh sb="13" eb="15">
      <t>ダンタイ</t>
    </rPh>
    <rPh sb="16" eb="18">
      <t>シタマワ</t>
    </rPh>
    <rPh sb="25" eb="27">
      <t>カンロ</t>
    </rPh>
    <rPh sb="27" eb="30">
      <t>ケイネンカ</t>
    </rPh>
    <rPh sb="30" eb="31">
      <t>リツ</t>
    </rPh>
    <rPh sb="32" eb="34">
      <t>ジョウショウ</t>
    </rPh>
    <rPh sb="35" eb="38">
      <t>ゼンコクテキ</t>
    </rPh>
    <rPh sb="39" eb="41">
      <t>ケイコウ</t>
    </rPh>
    <rPh sb="45" eb="47">
      <t>ホンシ</t>
    </rPh>
    <rPh sb="58" eb="60">
      <t>イッポウ</t>
    </rPh>
    <rPh sb="61" eb="63">
      <t>カンロ</t>
    </rPh>
    <rPh sb="63" eb="65">
      <t>コウシン</t>
    </rPh>
    <rPh sb="65" eb="66">
      <t>リツ</t>
    </rPh>
    <rPh sb="67" eb="70">
      <t>ヘイキンチ</t>
    </rPh>
    <rPh sb="71" eb="73">
      <t>シタマワ</t>
    </rPh>
    <rPh sb="79" eb="81">
      <t>コンゴ</t>
    </rPh>
    <rPh sb="83" eb="84">
      <t>チュウ</t>
    </rPh>
    <rPh sb="85" eb="88">
      <t>チョウキテキ</t>
    </rPh>
    <rPh sb="89" eb="91">
      <t>ケイカク</t>
    </rPh>
    <rPh sb="94" eb="96">
      <t>コウシン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</si>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</sst>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0.55000000000000004</c:v>
                </c:pt>
                <c:pt idx="1">
                  <c:v>0.64</c:v>
                </c:pt>
                <c:pt idx="2">
                  <c:v>0.66</c:v>
                </c:pt>
                <c:pt idx="3">
                  <c:v>0.33</c:v>
                </c:pt>
                <c:pt idx="4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03-4244-997C-8CCB5440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31712"/>
        <c:axId val="16793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0.83</c:v>
                </c:pt>
                <c:pt idx="2">
                  <c:v>0.72</c:v>
                </c:pt>
                <c:pt idx="3">
                  <c:v>0.71</c:v>
                </c:pt>
                <c:pt idx="4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03-4244-997C-8CCB54406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1712"/>
        <c:axId val="167932104"/>
      </c:lineChart>
      <c:dateAx>
        <c:axId val="16793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7932104"/>
        <c:crosses val="autoZero"/>
        <c:auto val="1"/>
        <c:lblOffset val="100"/>
        <c:baseTimeUnit val="years"/>
      </c:dateAx>
      <c:valAx>
        <c:axId val="16793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93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80.959999999999994</c:v>
                </c:pt>
                <c:pt idx="1">
                  <c:v>76.849999999999994</c:v>
                </c:pt>
                <c:pt idx="2">
                  <c:v>72.63</c:v>
                </c:pt>
                <c:pt idx="3">
                  <c:v>71.16</c:v>
                </c:pt>
                <c:pt idx="4">
                  <c:v>70.23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87-4CBE-9460-3C23FF34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04360"/>
        <c:axId val="26180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59.88</c:v>
                </c:pt>
                <c:pt idx="1">
                  <c:v>59.68</c:v>
                </c:pt>
                <c:pt idx="2">
                  <c:v>59.17</c:v>
                </c:pt>
                <c:pt idx="3">
                  <c:v>59.34</c:v>
                </c:pt>
                <c:pt idx="4">
                  <c:v>59.11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87-4CBE-9460-3C23FF341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04360"/>
        <c:axId val="261804752"/>
      </c:lineChart>
      <c:dateAx>
        <c:axId val="261804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804752"/>
        <c:crosses val="autoZero"/>
        <c:auto val="1"/>
        <c:lblOffset val="100"/>
        <c:baseTimeUnit val="years"/>
      </c:dateAx>
      <c:valAx>
        <c:axId val="26180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804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75.55</c:v>
                </c:pt>
                <c:pt idx="1">
                  <c:v>76.64</c:v>
                </c:pt>
                <c:pt idx="2">
                  <c:v>79.67</c:v>
                </c:pt>
                <c:pt idx="3">
                  <c:v>81.59</c:v>
                </c:pt>
                <c:pt idx="4">
                  <c:v>82.69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01-43C1-8F90-9D53B7E78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805928"/>
        <c:axId val="26180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87.65</c:v>
                </c:pt>
                <c:pt idx="1">
                  <c:v>87.63</c:v>
                </c:pt>
                <c:pt idx="2">
                  <c:v>87.6</c:v>
                </c:pt>
                <c:pt idx="3">
                  <c:v>87.74</c:v>
                </c:pt>
                <c:pt idx="4">
                  <c:v>87.91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01-43C1-8F90-9D53B7E78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805928"/>
        <c:axId val="261806320"/>
      </c:lineChart>
      <c:dateAx>
        <c:axId val="261805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806320"/>
        <c:crosses val="autoZero"/>
        <c:auto val="1"/>
        <c:lblOffset val="100"/>
        <c:baseTimeUnit val="years"/>
      </c:dateAx>
      <c:valAx>
        <c:axId val="26180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805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104.47</c:v>
                </c:pt>
                <c:pt idx="1">
                  <c:v>102.42</c:v>
                </c:pt>
                <c:pt idx="2">
                  <c:v>107.07</c:v>
                </c:pt>
                <c:pt idx="3">
                  <c:v>109.8</c:v>
                </c:pt>
                <c:pt idx="4">
                  <c:v>108.73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F-49AF-B80E-4D983A6B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33280"/>
        <c:axId val="26107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107.8</c:v>
                </c:pt>
                <c:pt idx="2">
                  <c:v>111.96</c:v>
                </c:pt>
                <c:pt idx="3">
                  <c:v>112.69</c:v>
                </c:pt>
                <c:pt idx="4">
                  <c:v>113.16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5F-49AF-B80E-4D983A6B8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33280"/>
        <c:axId val="261075256"/>
      </c:lineChart>
      <c:dateAx>
        <c:axId val="16793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075256"/>
        <c:crosses val="autoZero"/>
        <c:auto val="1"/>
        <c:lblOffset val="100"/>
        <c:baseTimeUnit val="years"/>
      </c:dateAx>
      <c:valAx>
        <c:axId val="261075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793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28.5</c:v>
                </c:pt>
                <c:pt idx="1">
                  <c:v>29.54</c:v>
                </c:pt>
                <c:pt idx="2">
                  <c:v>41.72</c:v>
                </c:pt>
                <c:pt idx="3">
                  <c:v>43.48</c:v>
                </c:pt>
                <c:pt idx="4">
                  <c:v>45.52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5-460A-819B-46C17D4F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076432"/>
        <c:axId val="26107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38.69</c:v>
                </c:pt>
                <c:pt idx="1">
                  <c:v>39.65</c:v>
                </c:pt>
                <c:pt idx="2">
                  <c:v>45.25</c:v>
                </c:pt>
                <c:pt idx="3">
                  <c:v>46.27</c:v>
                </c:pt>
                <c:pt idx="4">
                  <c:v>46.88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25-460A-819B-46C17D4F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076432"/>
        <c:axId val="261076824"/>
      </c:lineChart>
      <c:dateAx>
        <c:axId val="26107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076824"/>
        <c:crosses val="autoZero"/>
        <c:auto val="1"/>
        <c:lblOffset val="100"/>
        <c:baseTimeUnit val="years"/>
      </c:dateAx>
      <c:valAx>
        <c:axId val="26107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07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0.54</c:v>
                </c:pt>
                <c:pt idx="2">
                  <c:v>0.54</c:v>
                </c:pt>
                <c:pt idx="3">
                  <c:v>0.91</c:v>
                </c:pt>
                <c:pt idx="4">
                  <c:v>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EA-4023-B4EC-354DD5DB1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078000"/>
        <c:axId val="26107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</c:v>
                </c:pt>
                <c:pt idx="1">
                  <c:v>9.7100000000000009</c:v>
                </c:pt>
                <c:pt idx="2">
                  <c:v>10.71</c:v>
                </c:pt>
                <c:pt idx="3">
                  <c:v>10.93</c:v>
                </c:pt>
                <c:pt idx="4">
                  <c:v>13.39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EA-4023-B4EC-354DD5DB1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078000"/>
        <c:axId val="261078392"/>
      </c:lineChart>
      <c:dateAx>
        <c:axId val="26107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078392"/>
        <c:crosses val="autoZero"/>
        <c:auto val="1"/>
        <c:lblOffset val="100"/>
        <c:baseTimeUnit val="years"/>
      </c:dateAx>
      <c:valAx>
        <c:axId val="261078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07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0-47B3-86E1-B95C7CDB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0896"/>
        <c:axId val="261521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4.46</c:v>
                </c:pt>
                <c:pt idx="1">
                  <c:v>4.3899999999999997</c:v>
                </c:pt>
                <c:pt idx="2">
                  <c:v>0.41</c:v>
                </c:pt>
                <c:pt idx="3">
                  <c:v>0.54</c:v>
                </c:pt>
                <c:pt idx="4">
                  <c:v>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30-47B3-86E1-B95C7CDB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0896"/>
        <c:axId val="261521288"/>
      </c:lineChart>
      <c:dateAx>
        <c:axId val="26152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521288"/>
        <c:crosses val="autoZero"/>
        <c:auto val="1"/>
        <c:lblOffset val="100"/>
        <c:baseTimeUnit val="years"/>
      </c:dateAx>
      <c:valAx>
        <c:axId val="261521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2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356.28</c:v>
                </c:pt>
                <c:pt idx="1">
                  <c:v>701.92</c:v>
                </c:pt>
                <c:pt idx="2">
                  <c:v>256.39</c:v>
                </c:pt>
                <c:pt idx="3">
                  <c:v>267.64999999999998</c:v>
                </c:pt>
                <c:pt idx="4">
                  <c:v>297.58999999999997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2-4917-8822-F7680D30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54112"/>
        <c:axId val="26165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701</c:v>
                </c:pt>
                <c:pt idx="1">
                  <c:v>739.59</c:v>
                </c:pt>
                <c:pt idx="2">
                  <c:v>335.95</c:v>
                </c:pt>
                <c:pt idx="3">
                  <c:v>346.59</c:v>
                </c:pt>
                <c:pt idx="4">
                  <c:v>357.82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52-4917-8822-F7680D305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654112"/>
        <c:axId val="261654504"/>
      </c:lineChart>
      <c:dateAx>
        <c:axId val="2616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654504"/>
        <c:crosses val="autoZero"/>
        <c:auto val="1"/>
        <c:lblOffset val="100"/>
        <c:baseTimeUnit val="years"/>
      </c:dateAx>
      <c:valAx>
        <c:axId val="261654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65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521.62</c:v>
                </c:pt>
                <c:pt idx="1">
                  <c:v>517.69000000000005</c:v>
                </c:pt>
                <c:pt idx="2">
                  <c:v>519.44000000000005</c:v>
                </c:pt>
                <c:pt idx="3">
                  <c:v>499.19</c:v>
                </c:pt>
                <c:pt idx="4">
                  <c:v>476.93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B7-4D6B-AA03-3191C757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22464"/>
        <c:axId val="26152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330.99</c:v>
                </c:pt>
                <c:pt idx="1">
                  <c:v>324.08999999999997</c:v>
                </c:pt>
                <c:pt idx="2">
                  <c:v>319.82</c:v>
                </c:pt>
                <c:pt idx="3">
                  <c:v>312.02999999999997</c:v>
                </c:pt>
                <c:pt idx="4">
                  <c:v>307.45999999999998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B7-4D6B-AA03-3191C7570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22464"/>
        <c:axId val="261520504"/>
      </c:lineChart>
      <c:dateAx>
        <c:axId val="26152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520504"/>
        <c:crosses val="autoZero"/>
        <c:auto val="1"/>
        <c:lblOffset val="100"/>
        <c:baseTimeUnit val="years"/>
      </c:dateAx>
      <c:valAx>
        <c:axId val="26152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2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93.6</c:v>
                </c:pt>
                <c:pt idx="1">
                  <c:v>92.41</c:v>
                </c:pt>
                <c:pt idx="2">
                  <c:v>98.07</c:v>
                </c:pt>
                <c:pt idx="3">
                  <c:v>102.14</c:v>
                </c:pt>
                <c:pt idx="4">
                  <c:v>101.02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38-491E-95D8-695F26DC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19328"/>
        <c:axId val="26165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100.27</c:v>
                </c:pt>
                <c:pt idx="1">
                  <c:v>99.46</c:v>
                </c:pt>
                <c:pt idx="2">
                  <c:v>105.21</c:v>
                </c:pt>
                <c:pt idx="3">
                  <c:v>105.71</c:v>
                </c:pt>
                <c:pt idx="4">
                  <c:v>106.01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38-491E-95D8-695F26DC0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519328"/>
        <c:axId val="261655680"/>
      </c:lineChart>
      <c:dateAx>
        <c:axId val="26151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655680"/>
        <c:crosses val="autoZero"/>
        <c:auto val="1"/>
        <c:lblOffset val="100"/>
        <c:baseTimeUnit val="years"/>
      </c:dateAx>
      <c:valAx>
        <c:axId val="26165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51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211.07</c:v>
                </c:pt>
                <c:pt idx="1">
                  <c:v>214.03</c:v>
                </c:pt>
                <c:pt idx="2">
                  <c:v>202.63</c:v>
                </c:pt>
                <c:pt idx="3">
                  <c:v>194.86</c:v>
                </c:pt>
                <c:pt idx="4">
                  <c:v>197.49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2-4A5B-B821-DB942A8AD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656856"/>
        <c:axId val="26165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169.62</c:v>
                </c:pt>
                <c:pt idx="1">
                  <c:v>171.78</c:v>
                </c:pt>
                <c:pt idx="2">
                  <c:v>162.59</c:v>
                </c:pt>
                <c:pt idx="3">
                  <c:v>162.15</c:v>
                </c:pt>
                <c:pt idx="4">
                  <c:v>162.24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E2-4A5B-B821-DB942A8AD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656856"/>
        <c:axId val="261657248"/>
      </c:lineChart>
      <c:dateAx>
        <c:axId val="26165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1657248"/>
        <c:crosses val="autoZero"/>
        <c:auto val="1"/>
        <c:lblOffset val="100"/>
        <c:baseTimeUnit val="years"/>
      </c:dateAx>
      <c:valAx>
        <c:axId val="26165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165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栃木県　大田原市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A4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72441</v>
      </c>
      <c r="AM8" s="71"/>
      <c r="AN8" s="71"/>
      <c r="AO8" s="71"/>
      <c r="AP8" s="71"/>
      <c r="AQ8" s="71"/>
      <c r="AR8" s="71"/>
      <c r="AS8" s="71"/>
      <c r="AT8" s="67">
        <f>データ!$S$6</f>
        <v>354.36</v>
      </c>
      <c r="AU8" s="68"/>
      <c r="AV8" s="68"/>
      <c r="AW8" s="68"/>
      <c r="AX8" s="68"/>
      <c r="AY8" s="68"/>
      <c r="AZ8" s="68"/>
      <c r="BA8" s="68"/>
      <c r="BB8" s="70">
        <f>データ!$T$6</f>
        <v>204.43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57.97</v>
      </c>
      <c r="J10" s="68"/>
      <c r="K10" s="68"/>
      <c r="L10" s="68"/>
      <c r="M10" s="68"/>
      <c r="N10" s="68"/>
      <c r="O10" s="69"/>
      <c r="P10" s="70">
        <f>データ!$P$6</f>
        <v>94.99</v>
      </c>
      <c r="Q10" s="70"/>
      <c r="R10" s="70"/>
      <c r="S10" s="70"/>
      <c r="T10" s="70"/>
      <c r="U10" s="70"/>
      <c r="V10" s="70"/>
      <c r="W10" s="71">
        <f>データ!$Q$6</f>
        <v>3670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68559</v>
      </c>
      <c r="AM10" s="71"/>
      <c r="AN10" s="71"/>
      <c r="AO10" s="71"/>
      <c r="AP10" s="71"/>
      <c r="AQ10" s="71"/>
      <c r="AR10" s="71"/>
      <c r="AS10" s="71"/>
      <c r="AT10" s="67">
        <f>データ!$V$6</f>
        <v>291.26</v>
      </c>
      <c r="AU10" s="68"/>
      <c r="AV10" s="68"/>
      <c r="AW10" s="68"/>
      <c r="AX10" s="68"/>
      <c r="AY10" s="68"/>
      <c r="AZ10" s="68"/>
      <c r="BA10" s="68"/>
      <c r="BB10" s="70">
        <f>データ!$W$6</f>
        <v>235.39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118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92100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栃木県　大田原市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>
        <f t="shared" si="3"/>
        <v>0</v>
      </c>
      <c r="N6" s="35" t="str">
        <f t="shared" si="3"/>
        <v>-</v>
      </c>
      <c r="O6" s="35">
        <f t="shared" si="3"/>
        <v>57.97</v>
      </c>
      <c r="P6" s="35">
        <f t="shared" si="3"/>
        <v>94.99</v>
      </c>
      <c r="Q6" s="35">
        <f t="shared" si="3"/>
        <v>3670</v>
      </c>
      <c r="R6" s="35">
        <f t="shared" si="3"/>
        <v>72441</v>
      </c>
      <c r="S6" s="35">
        <f t="shared" si="3"/>
        <v>354.36</v>
      </c>
      <c r="T6" s="35">
        <f t="shared" si="3"/>
        <v>204.43</v>
      </c>
      <c r="U6" s="35">
        <f t="shared" si="3"/>
        <v>68559</v>
      </c>
      <c r="V6" s="35">
        <f t="shared" si="3"/>
        <v>291.26</v>
      </c>
      <c r="W6" s="35">
        <f t="shared" si="3"/>
        <v>235.39</v>
      </c>
      <c r="X6" s="36">
        <f>IF(X7="",NA(),X7)</f>
        <v>104.47</v>
      </c>
      <c r="Y6" s="36">
        <f t="shared" ref="Y6:AG6" si="4">IF(Y7="",NA(),Y7)</f>
        <v>102.42</v>
      </c>
      <c r="Z6" s="36">
        <f t="shared" si="4"/>
        <v>107.07</v>
      </c>
      <c r="AA6" s="36">
        <f t="shared" si="4"/>
        <v>109.8</v>
      </c>
      <c r="AB6" s="36">
        <f t="shared" si="4"/>
        <v>108.73</v>
      </c>
      <c r="AC6" s="36">
        <f t="shared" si="4"/>
        <v>108.24</v>
      </c>
      <c r="AD6" s="36">
        <f t="shared" si="4"/>
        <v>107.8</v>
      </c>
      <c r="AE6" s="36">
        <f t="shared" si="4"/>
        <v>111.96</v>
      </c>
      <c r="AF6" s="36">
        <f t="shared" si="4"/>
        <v>112.69</v>
      </c>
      <c r="AG6" s="36">
        <f t="shared" si="4"/>
        <v>113.16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4.46</v>
      </c>
      <c r="AO6" s="36">
        <f t="shared" si="5"/>
        <v>4.3899999999999997</v>
      </c>
      <c r="AP6" s="36">
        <f t="shared" si="5"/>
        <v>0.41</v>
      </c>
      <c r="AQ6" s="36">
        <f t="shared" si="5"/>
        <v>0.54</v>
      </c>
      <c r="AR6" s="36">
        <f t="shared" si="5"/>
        <v>0.68</v>
      </c>
      <c r="AS6" s="35" t="str">
        <f>IF(AS7="","",IF(AS7="-","【-】","【"&amp;SUBSTITUTE(TEXT(AS7,"#,##0.00"),"-","△")&amp;"】"))</f>
        <v>【0.79】</v>
      </c>
      <c r="AT6" s="36">
        <f>IF(AT7="",NA(),AT7)</f>
        <v>356.28</v>
      </c>
      <c r="AU6" s="36">
        <f t="shared" ref="AU6:BC6" si="6">IF(AU7="",NA(),AU7)</f>
        <v>701.92</v>
      </c>
      <c r="AV6" s="36">
        <f t="shared" si="6"/>
        <v>256.39</v>
      </c>
      <c r="AW6" s="36">
        <f t="shared" si="6"/>
        <v>267.64999999999998</v>
      </c>
      <c r="AX6" s="36">
        <f t="shared" si="6"/>
        <v>297.58999999999997</v>
      </c>
      <c r="AY6" s="36">
        <f t="shared" si="6"/>
        <v>701</v>
      </c>
      <c r="AZ6" s="36">
        <f t="shared" si="6"/>
        <v>739.59</v>
      </c>
      <c r="BA6" s="36">
        <f t="shared" si="6"/>
        <v>335.95</v>
      </c>
      <c r="BB6" s="36">
        <f t="shared" si="6"/>
        <v>346.59</v>
      </c>
      <c r="BC6" s="36">
        <f t="shared" si="6"/>
        <v>357.82</v>
      </c>
      <c r="BD6" s="35" t="str">
        <f>IF(BD7="","",IF(BD7="-","【-】","【"&amp;SUBSTITUTE(TEXT(BD7,"#,##0.00"),"-","△")&amp;"】"))</f>
        <v>【262.87】</v>
      </c>
      <c r="BE6" s="36">
        <f>IF(BE7="",NA(),BE7)</f>
        <v>521.62</v>
      </c>
      <c r="BF6" s="36">
        <f t="shared" ref="BF6:BN6" si="7">IF(BF7="",NA(),BF7)</f>
        <v>517.69000000000005</v>
      </c>
      <c r="BG6" s="36">
        <f t="shared" si="7"/>
        <v>519.44000000000005</v>
      </c>
      <c r="BH6" s="36">
        <f t="shared" si="7"/>
        <v>499.19</v>
      </c>
      <c r="BI6" s="36">
        <f t="shared" si="7"/>
        <v>476.93</v>
      </c>
      <c r="BJ6" s="36">
        <f t="shared" si="7"/>
        <v>330.99</v>
      </c>
      <c r="BK6" s="36">
        <f t="shared" si="7"/>
        <v>324.08999999999997</v>
      </c>
      <c r="BL6" s="36">
        <f t="shared" si="7"/>
        <v>319.82</v>
      </c>
      <c r="BM6" s="36">
        <f t="shared" si="7"/>
        <v>312.02999999999997</v>
      </c>
      <c r="BN6" s="36">
        <f t="shared" si="7"/>
        <v>307.45999999999998</v>
      </c>
      <c r="BO6" s="35" t="str">
        <f>IF(BO7="","",IF(BO7="-","【-】","【"&amp;SUBSTITUTE(TEXT(BO7,"#,##0.00"),"-","△")&amp;"】"))</f>
        <v>【270.87】</v>
      </c>
      <c r="BP6" s="36">
        <f>IF(BP7="",NA(),BP7)</f>
        <v>93.6</v>
      </c>
      <c r="BQ6" s="36">
        <f t="shared" ref="BQ6:BY6" si="8">IF(BQ7="",NA(),BQ7)</f>
        <v>92.41</v>
      </c>
      <c r="BR6" s="36">
        <f t="shared" si="8"/>
        <v>98.07</v>
      </c>
      <c r="BS6" s="36">
        <f t="shared" si="8"/>
        <v>102.14</v>
      </c>
      <c r="BT6" s="36">
        <f t="shared" si="8"/>
        <v>101.02</v>
      </c>
      <c r="BU6" s="36">
        <f t="shared" si="8"/>
        <v>100.27</v>
      </c>
      <c r="BV6" s="36">
        <f t="shared" si="8"/>
        <v>99.46</v>
      </c>
      <c r="BW6" s="36">
        <f t="shared" si="8"/>
        <v>105.21</v>
      </c>
      <c r="BX6" s="36">
        <f t="shared" si="8"/>
        <v>105.71</v>
      </c>
      <c r="BY6" s="36">
        <f t="shared" si="8"/>
        <v>106.01</v>
      </c>
      <c r="BZ6" s="35" t="str">
        <f>IF(BZ7="","",IF(BZ7="-","【-】","【"&amp;SUBSTITUTE(TEXT(BZ7,"#,##0.00"),"-","△")&amp;"】"))</f>
        <v>【105.59】</v>
      </c>
      <c r="CA6" s="36">
        <f>IF(CA7="",NA(),CA7)</f>
        <v>211.07</v>
      </c>
      <c r="CB6" s="36">
        <f t="shared" ref="CB6:CJ6" si="9">IF(CB7="",NA(),CB7)</f>
        <v>214.03</v>
      </c>
      <c r="CC6" s="36">
        <f t="shared" si="9"/>
        <v>202.63</v>
      </c>
      <c r="CD6" s="36">
        <f t="shared" si="9"/>
        <v>194.86</v>
      </c>
      <c r="CE6" s="36">
        <f t="shared" si="9"/>
        <v>197.49</v>
      </c>
      <c r="CF6" s="36">
        <f t="shared" si="9"/>
        <v>169.62</v>
      </c>
      <c r="CG6" s="36">
        <f t="shared" si="9"/>
        <v>171.78</v>
      </c>
      <c r="CH6" s="36">
        <f t="shared" si="9"/>
        <v>162.59</v>
      </c>
      <c r="CI6" s="36">
        <f t="shared" si="9"/>
        <v>162.15</v>
      </c>
      <c r="CJ6" s="36">
        <f t="shared" si="9"/>
        <v>162.24</v>
      </c>
      <c r="CK6" s="35" t="str">
        <f>IF(CK7="","",IF(CK7="-","【-】","【"&amp;SUBSTITUTE(TEXT(CK7,"#,##0.00"),"-","△")&amp;"】"))</f>
        <v>【163.27】</v>
      </c>
      <c r="CL6" s="36">
        <f>IF(CL7="",NA(),CL7)</f>
        <v>80.959999999999994</v>
      </c>
      <c r="CM6" s="36">
        <f t="shared" ref="CM6:CU6" si="10">IF(CM7="",NA(),CM7)</f>
        <v>76.849999999999994</v>
      </c>
      <c r="CN6" s="36">
        <f t="shared" si="10"/>
        <v>72.63</v>
      </c>
      <c r="CO6" s="36">
        <f t="shared" si="10"/>
        <v>71.16</v>
      </c>
      <c r="CP6" s="36">
        <f t="shared" si="10"/>
        <v>70.23</v>
      </c>
      <c r="CQ6" s="36">
        <f t="shared" si="10"/>
        <v>59.88</v>
      </c>
      <c r="CR6" s="36">
        <f t="shared" si="10"/>
        <v>59.68</v>
      </c>
      <c r="CS6" s="36">
        <f t="shared" si="10"/>
        <v>59.17</v>
      </c>
      <c r="CT6" s="36">
        <f t="shared" si="10"/>
        <v>59.34</v>
      </c>
      <c r="CU6" s="36">
        <f t="shared" si="10"/>
        <v>59.11</v>
      </c>
      <c r="CV6" s="35" t="str">
        <f>IF(CV7="","",IF(CV7="-","【-】","【"&amp;SUBSTITUTE(TEXT(CV7,"#,##0.00"),"-","△")&amp;"】"))</f>
        <v>【59.94】</v>
      </c>
      <c r="CW6" s="36">
        <f>IF(CW7="",NA(),CW7)</f>
        <v>75.55</v>
      </c>
      <c r="CX6" s="36">
        <f t="shared" ref="CX6:DF6" si="11">IF(CX7="",NA(),CX7)</f>
        <v>76.64</v>
      </c>
      <c r="CY6" s="36">
        <f t="shared" si="11"/>
        <v>79.67</v>
      </c>
      <c r="CZ6" s="36">
        <f t="shared" si="11"/>
        <v>81.59</v>
      </c>
      <c r="DA6" s="36">
        <f t="shared" si="11"/>
        <v>82.69</v>
      </c>
      <c r="DB6" s="36">
        <f t="shared" si="11"/>
        <v>87.65</v>
      </c>
      <c r="DC6" s="36">
        <f t="shared" si="11"/>
        <v>87.63</v>
      </c>
      <c r="DD6" s="36">
        <f t="shared" si="11"/>
        <v>87.6</v>
      </c>
      <c r="DE6" s="36">
        <f t="shared" si="11"/>
        <v>87.74</v>
      </c>
      <c r="DF6" s="36">
        <f t="shared" si="11"/>
        <v>87.91</v>
      </c>
      <c r="DG6" s="35" t="str">
        <f>IF(DG7="","",IF(DG7="-","【-】","【"&amp;SUBSTITUTE(TEXT(DG7,"#,##0.00"),"-","△")&amp;"】"))</f>
        <v>【90.22】</v>
      </c>
      <c r="DH6" s="36">
        <f>IF(DH7="",NA(),DH7)</f>
        <v>28.5</v>
      </c>
      <c r="DI6" s="36">
        <f t="shared" ref="DI6:DQ6" si="12">IF(DI7="",NA(),DI7)</f>
        <v>29.54</v>
      </c>
      <c r="DJ6" s="36">
        <f t="shared" si="12"/>
        <v>41.72</v>
      </c>
      <c r="DK6" s="36">
        <f t="shared" si="12"/>
        <v>43.48</v>
      </c>
      <c r="DL6" s="36">
        <f t="shared" si="12"/>
        <v>45.52</v>
      </c>
      <c r="DM6" s="36">
        <f t="shared" si="12"/>
        <v>38.69</v>
      </c>
      <c r="DN6" s="36">
        <f t="shared" si="12"/>
        <v>39.65</v>
      </c>
      <c r="DO6" s="36">
        <f t="shared" si="12"/>
        <v>45.25</v>
      </c>
      <c r="DP6" s="36">
        <f t="shared" si="12"/>
        <v>46.27</v>
      </c>
      <c r="DQ6" s="36">
        <f t="shared" si="12"/>
        <v>46.88</v>
      </c>
      <c r="DR6" s="35" t="str">
        <f>IF(DR7="","",IF(DR7="-","【-】","【"&amp;SUBSTITUTE(TEXT(DR7,"#,##0.00"),"-","△")&amp;"】"))</f>
        <v>【47.91】</v>
      </c>
      <c r="DS6" s="36">
        <f>IF(DS7="",NA(),DS7)</f>
        <v>0.42</v>
      </c>
      <c r="DT6" s="36">
        <f t="shared" ref="DT6:EB6" si="13">IF(DT7="",NA(),DT7)</f>
        <v>0.54</v>
      </c>
      <c r="DU6" s="36">
        <f t="shared" si="13"/>
        <v>0.54</v>
      </c>
      <c r="DV6" s="36">
        <f t="shared" si="13"/>
        <v>0.91</v>
      </c>
      <c r="DW6" s="36">
        <f t="shared" si="13"/>
        <v>1.4</v>
      </c>
      <c r="DX6" s="36">
        <f t="shared" si="13"/>
        <v>8.4</v>
      </c>
      <c r="DY6" s="36">
        <f t="shared" si="13"/>
        <v>9.7100000000000009</v>
      </c>
      <c r="DZ6" s="36">
        <f t="shared" si="13"/>
        <v>10.71</v>
      </c>
      <c r="EA6" s="36">
        <f t="shared" si="13"/>
        <v>10.93</v>
      </c>
      <c r="EB6" s="36">
        <f t="shared" si="13"/>
        <v>13.39</v>
      </c>
      <c r="EC6" s="35" t="str">
        <f>IF(EC7="","",IF(EC7="-","【-】","【"&amp;SUBSTITUTE(TEXT(EC7,"#,##0.00"),"-","△")&amp;"】"))</f>
        <v>【15.00】</v>
      </c>
      <c r="ED6" s="36">
        <f>IF(ED7="",NA(),ED7)</f>
        <v>0.55000000000000004</v>
      </c>
      <c r="EE6" s="36">
        <f t="shared" ref="EE6:EM6" si="14">IF(EE7="",NA(),EE7)</f>
        <v>0.64</v>
      </c>
      <c r="EF6" s="36">
        <f t="shared" si="14"/>
        <v>0.66</v>
      </c>
      <c r="EG6" s="36">
        <f t="shared" si="14"/>
        <v>0.33</v>
      </c>
      <c r="EH6" s="36">
        <f t="shared" si="14"/>
        <v>0.26</v>
      </c>
      <c r="EI6" s="36">
        <f t="shared" si="14"/>
        <v>0.78</v>
      </c>
      <c r="EJ6" s="36">
        <f t="shared" si="14"/>
        <v>0.83</v>
      </c>
      <c r="EK6" s="36">
        <f t="shared" si="14"/>
        <v>0.72</v>
      </c>
      <c r="EL6" s="36">
        <f t="shared" si="14"/>
        <v>0.71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92100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57.97</v>
      </c>
      <c r="P7" s="39">
        <v>94.99</v>
      </c>
      <c r="Q7" s="39">
        <v>3670</v>
      </c>
      <c r="R7" s="39">
        <v>72441</v>
      </c>
      <c r="S7" s="39">
        <v>354.36</v>
      </c>
      <c r="T7" s="39">
        <v>204.43</v>
      </c>
      <c r="U7" s="39">
        <v>68559</v>
      </c>
      <c r="V7" s="39">
        <v>291.26</v>
      </c>
      <c r="W7" s="39">
        <v>235.39</v>
      </c>
      <c r="X7" s="39">
        <v>104.47</v>
      </c>
      <c r="Y7" s="39">
        <v>102.42</v>
      </c>
      <c r="Z7" s="39">
        <v>107.07</v>
      </c>
      <c r="AA7" s="39">
        <v>109.8</v>
      </c>
      <c r="AB7" s="39">
        <v>108.73</v>
      </c>
      <c r="AC7" s="39">
        <v>108.24</v>
      </c>
      <c r="AD7" s="39">
        <v>107.8</v>
      </c>
      <c r="AE7" s="39">
        <v>111.96</v>
      </c>
      <c r="AF7" s="39">
        <v>112.69</v>
      </c>
      <c r="AG7" s="39">
        <v>113.16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4.46</v>
      </c>
      <c r="AO7" s="39">
        <v>4.3899999999999997</v>
      </c>
      <c r="AP7" s="39">
        <v>0.41</v>
      </c>
      <c r="AQ7" s="39">
        <v>0.54</v>
      </c>
      <c r="AR7" s="39">
        <v>0.68</v>
      </c>
      <c r="AS7" s="39">
        <v>0.79</v>
      </c>
      <c r="AT7" s="39">
        <v>356.28</v>
      </c>
      <c r="AU7" s="39">
        <v>701.92</v>
      </c>
      <c r="AV7" s="39">
        <v>256.39</v>
      </c>
      <c r="AW7" s="39">
        <v>267.64999999999998</v>
      </c>
      <c r="AX7" s="39">
        <v>297.58999999999997</v>
      </c>
      <c r="AY7" s="39">
        <v>701</v>
      </c>
      <c r="AZ7" s="39">
        <v>739.59</v>
      </c>
      <c r="BA7" s="39">
        <v>335.95</v>
      </c>
      <c r="BB7" s="39">
        <v>346.59</v>
      </c>
      <c r="BC7" s="39">
        <v>357.82</v>
      </c>
      <c r="BD7" s="39">
        <v>262.87</v>
      </c>
      <c r="BE7" s="39">
        <v>521.62</v>
      </c>
      <c r="BF7" s="39">
        <v>517.69000000000005</v>
      </c>
      <c r="BG7" s="39">
        <v>519.44000000000005</v>
      </c>
      <c r="BH7" s="39">
        <v>499.19</v>
      </c>
      <c r="BI7" s="39">
        <v>476.93</v>
      </c>
      <c r="BJ7" s="39">
        <v>330.99</v>
      </c>
      <c r="BK7" s="39">
        <v>324.08999999999997</v>
      </c>
      <c r="BL7" s="39">
        <v>319.82</v>
      </c>
      <c r="BM7" s="39">
        <v>312.02999999999997</v>
      </c>
      <c r="BN7" s="39">
        <v>307.45999999999998</v>
      </c>
      <c r="BO7" s="39">
        <v>270.87</v>
      </c>
      <c r="BP7" s="39">
        <v>93.6</v>
      </c>
      <c r="BQ7" s="39">
        <v>92.41</v>
      </c>
      <c r="BR7" s="39">
        <v>98.07</v>
      </c>
      <c r="BS7" s="39">
        <v>102.14</v>
      </c>
      <c r="BT7" s="39">
        <v>101.02</v>
      </c>
      <c r="BU7" s="39">
        <v>100.27</v>
      </c>
      <c r="BV7" s="39">
        <v>99.46</v>
      </c>
      <c r="BW7" s="39">
        <v>105.21</v>
      </c>
      <c r="BX7" s="39">
        <v>105.71</v>
      </c>
      <c r="BY7" s="39">
        <v>106.01</v>
      </c>
      <c r="BZ7" s="39">
        <v>105.59</v>
      </c>
      <c r="CA7" s="39">
        <v>211.07</v>
      </c>
      <c r="CB7" s="39">
        <v>214.03</v>
      </c>
      <c r="CC7" s="39">
        <v>202.63</v>
      </c>
      <c r="CD7" s="39">
        <v>194.86</v>
      </c>
      <c r="CE7" s="39">
        <v>197.49</v>
      </c>
      <c r="CF7" s="39">
        <v>169.62</v>
      </c>
      <c r="CG7" s="39">
        <v>171.78</v>
      </c>
      <c r="CH7" s="39">
        <v>162.59</v>
      </c>
      <c r="CI7" s="39">
        <v>162.15</v>
      </c>
      <c r="CJ7" s="39">
        <v>162.24</v>
      </c>
      <c r="CK7" s="39">
        <v>163.27000000000001</v>
      </c>
      <c r="CL7" s="39">
        <v>80.959999999999994</v>
      </c>
      <c r="CM7" s="39">
        <v>76.849999999999994</v>
      </c>
      <c r="CN7" s="39">
        <v>72.63</v>
      </c>
      <c r="CO7" s="39">
        <v>71.16</v>
      </c>
      <c r="CP7" s="39">
        <v>70.23</v>
      </c>
      <c r="CQ7" s="39">
        <v>59.88</v>
      </c>
      <c r="CR7" s="39">
        <v>59.68</v>
      </c>
      <c r="CS7" s="39">
        <v>59.17</v>
      </c>
      <c r="CT7" s="39">
        <v>59.34</v>
      </c>
      <c r="CU7" s="39">
        <v>59.11</v>
      </c>
      <c r="CV7" s="39">
        <v>59.94</v>
      </c>
      <c r="CW7" s="39">
        <v>75.55</v>
      </c>
      <c r="CX7" s="39">
        <v>76.64</v>
      </c>
      <c r="CY7" s="39">
        <v>79.67</v>
      </c>
      <c r="CZ7" s="39">
        <v>81.59</v>
      </c>
      <c r="DA7" s="39">
        <v>82.69</v>
      </c>
      <c r="DB7" s="39">
        <v>87.65</v>
      </c>
      <c r="DC7" s="39">
        <v>87.63</v>
      </c>
      <c r="DD7" s="39">
        <v>87.6</v>
      </c>
      <c r="DE7" s="39">
        <v>87.74</v>
      </c>
      <c r="DF7" s="39">
        <v>87.91</v>
      </c>
      <c r="DG7" s="39">
        <v>90.22</v>
      </c>
      <c r="DH7" s="39">
        <v>28.5</v>
      </c>
      <c r="DI7" s="39">
        <v>29.54</v>
      </c>
      <c r="DJ7" s="39">
        <v>41.72</v>
      </c>
      <c r="DK7" s="39">
        <v>43.48</v>
      </c>
      <c r="DL7" s="39">
        <v>45.52</v>
      </c>
      <c r="DM7" s="39">
        <v>38.69</v>
      </c>
      <c r="DN7" s="39">
        <v>39.65</v>
      </c>
      <c r="DO7" s="39">
        <v>45.25</v>
      </c>
      <c r="DP7" s="39">
        <v>46.27</v>
      </c>
      <c r="DQ7" s="39">
        <v>46.88</v>
      </c>
      <c r="DR7" s="39">
        <v>47.91</v>
      </c>
      <c r="DS7" s="39">
        <v>0.42</v>
      </c>
      <c r="DT7" s="39">
        <v>0.54</v>
      </c>
      <c r="DU7" s="39">
        <v>0.54</v>
      </c>
      <c r="DV7" s="39">
        <v>0.91</v>
      </c>
      <c r="DW7" s="39">
        <v>1.4</v>
      </c>
      <c r="DX7" s="39">
        <v>8.4</v>
      </c>
      <c r="DY7" s="39">
        <v>9.7100000000000009</v>
      </c>
      <c r="DZ7" s="39">
        <v>10.71</v>
      </c>
      <c r="EA7" s="39">
        <v>10.93</v>
      </c>
      <c r="EB7" s="39">
        <v>13.39</v>
      </c>
      <c r="EC7" s="39">
        <v>15</v>
      </c>
      <c r="ED7" s="39">
        <v>0.55000000000000004</v>
      </c>
      <c r="EE7" s="39">
        <v>0.64</v>
      </c>
      <c r="EF7" s="39">
        <v>0.66</v>
      </c>
      <c r="EG7" s="39">
        <v>0.33</v>
      </c>
      <c r="EH7" s="39">
        <v>0.26</v>
      </c>
      <c r="EI7" s="39">
        <v>0.78</v>
      </c>
      <c r="EJ7" s="39">
        <v>0.83</v>
      </c>
      <c r="EK7" s="39">
        <v>0.72</v>
      </c>
      <c r="EL7" s="39">
        <v>0.71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2018-02-05T05:35:41Z</cp:lastPrinted>
  <dcterms:created xsi:type="dcterms:W3CDTF">2017-12-25T01:24:07Z</dcterms:created>
  <dcterms:modified xsi:type="dcterms:W3CDTF">2018-02-19T02:28:14Z</dcterms:modified>
  <cp:category/>
</cp:coreProperties>
</file>