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5財政担当\R2（2020）\④公営企業\02 公営企業決算統計\19 公営企業に係る経営比較分析表（令和元年度決算）の分析等について\06 県HP公表\1上水\"/>
    </mc:Choice>
  </mc:AlternateContent>
  <workbookProtection workbookAlgorithmName="SHA-512" workbookHashValue="DKJIvqlwteEhnCrHWCH05DxEpfA42VGRIP+lJpVnCMTICzTG+TRetC20iIJf3H4lXqd1K4DiNLstVLnP23SBsQ==" workbookSaltValue="Y1RiBgpX+m0K/BHG143uww==" workbookSpinCount="100000" lockStructure="1"/>
  <bookViews>
    <workbookView xWindow="0" yWindow="0" windowWidth="28800" windowHeight="1221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<sst xmlns="http://schemas.openxmlformats.org/spreadsheetml/2006/main" count="228" uniqueCount="114">
  <si>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</si>
  <si>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</si>
  <si>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</si>
  <si>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</si>
  <si>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</si>
  <si>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</si>
  <si>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</si>
  <si>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</si>
  <si>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</si>
  <si>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</si>
  <si>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</si>
  <si>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</si>
  <si>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</si>
  <si>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</si>
  <si>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</si>
  <si>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</si>
  <si>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</si>
  <si>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</si>
  <si>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</si>
  <si>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</si>
  <si>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</si>
  <si>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</si>
  <si>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</si>
  <si>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</si>
  <si>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</si>
  <si>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</si>
  <si>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</si>
  <si>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</si>
  <si>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</si>
  <si>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</si>
  <si>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</si>
  <si>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</si>
  <si>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</si>
  <si>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</si>
  <si>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</si>
  <si>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</si>
  <si>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</si>
  <si>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</si>
  <si>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</si>
  <si>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</si>
  <si>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</si>
  <si>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</si>
  <si>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</si>
  <si>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</si>
  <si>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</si>
  <si>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</si>
  <si>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</si>
  <si>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</si>
  <si>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</si>
  <si>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</si>
  <si>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</si>
  <si>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</si>
  <si>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</si>
  <si>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</si>
  <si>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</si>
  <si>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</si>
  <si>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</si>
  <si>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</si>
  <si>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</si>
  <si>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</si>
  <si>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</si>
  <si>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</si>
  <si>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</si>
  <si>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</si>
  <si>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</si>
  <si>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</si>
  <si>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</si>
  <si>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</si>
  <si>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</si>
  <si>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</si>
  <si>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</si>
  <si>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</si>
  <si>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</si>
  <si>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</si>
  <si>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</si>
  <si>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</si>
  <si>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</si>
  <si>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</si>
  <si>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</si>
  <si>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</si>
  <si>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</si>
  <si>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</si>
  <si>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</si>
  <si>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</si>
  <si>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</si>
  <si>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</si>
  <si>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</si>
  <si>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</si>
  <si>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</si>
  <si>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</si>
  <si>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</si>
  <si>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</si>
  <si>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</si>
  <si>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大田原市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</si>
  <si>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</si>
  <si>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</si>
  <si>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</si>
  <si>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</si>
  <si>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</si>
  <si>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</si>
  <si>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</si>
  <si>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</si>
  <si>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</si>
  <si>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</si>
  <si>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</si>
  <si>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</si>
  <si>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</si>
  <si>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</si>
  <si>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</si>
  <si>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</si>
  <si>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</si>
  <si>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①経常収益は前年同様でありましたが、経常費用が前年よりも減少したため、類似団体と同水準となりました。これを維持するには引き続き経常費用の抑制が必要です。
②累積欠損金はありません。
③流動比率は、類似団体を下回るものの、常に100％以上を維持しております。
④企業債残高対給水収益比率は、類似団体を上回るものの、着実に減少しているが、引き続き類似団体に近づけるよう努力する必要があります。
⑤料金回収率は100％を超えており、令和元年度は給水原価の低下が要因となり、料金回収率が大幅に上昇しました。
⑥給水原価は経常費用の抑制により、安価となりましたが、以前として類似団体を上回っております。引き続き経常費用の抑制に努める必要があります。
⑦施設利用率は類似団体を上回っており、効率的な運用ができています。
⑧有収率は、依然として類似団体を下回っているため、今後も漏水調査等の実施により、改善する必要があります。</t>
    <rPh sb="1" eb="3">
      <t>ケイジョウ</t>
    </rPh>
    <rPh sb="3" eb="5">
      <t>シュウエキ</t>
    </rPh>
    <rPh sb="6" eb="8">
      <t>ゼンネン</t>
    </rPh>
    <rPh sb="8" eb="10">
      <t>ドウヨウ</t>
    </rPh>
    <rPh sb="18" eb="20">
      <t>ケイジョウ</t>
    </rPh>
    <rPh sb="20" eb="22">
      <t>ヒヨウ</t>
    </rPh>
    <rPh sb="28" eb="30">
      <t>ゲンショウ</t>
    </rPh>
    <rPh sb="35" eb="37">
      <t>ルイジ</t>
    </rPh>
    <rPh sb="37" eb="39">
      <t>ダンタイ</t>
    </rPh>
    <rPh sb="40" eb="43">
      <t>ドウスイジュン</t>
    </rPh>
    <rPh sb="53" eb="55">
      <t>イジ</t>
    </rPh>
    <rPh sb="59" eb="60">
      <t>ヒ</t>
    </rPh>
    <rPh sb="61" eb="62">
      <t>ツヅ</t>
    </rPh>
    <rPh sb="63" eb="65">
      <t>ケイジョウ</t>
    </rPh>
    <rPh sb="65" eb="67">
      <t>ヒヨウ</t>
    </rPh>
    <rPh sb="68" eb="70">
      <t>ヨクセイ</t>
    </rPh>
    <rPh sb="71" eb="73">
      <t>ヒツヨウ</t>
    </rPh>
    <rPh sb="78" eb="80">
      <t>ルイセキ</t>
    </rPh>
    <rPh sb="80" eb="82">
      <t>ケッソン</t>
    </rPh>
    <rPh sb="82" eb="83">
      <t>キン</t>
    </rPh>
    <rPh sb="92" eb="94">
      <t>リュウドウ</t>
    </rPh>
    <rPh sb="94" eb="96">
      <t>ヒリツ</t>
    </rPh>
    <rPh sb="98" eb="100">
      <t>ルイジ</t>
    </rPh>
    <rPh sb="100" eb="102">
      <t>ダンタイ</t>
    </rPh>
    <rPh sb="103" eb="105">
      <t>シタマワ</t>
    </rPh>
    <rPh sb="110" eb="111">
      <t>ツネ</t>
    </rPh>
    <rPh sb="116" eb="118">
      <t>イジョウ</t>
    </rPh>
    <rPh sb="119" eb="121">
      <t>イジ</t>
    </rPh>
    <rPh sb="130" eb="132">
      <t>キギョウ</t>
    </rPh>
    <rPh sb="132" eb="133">
      <t>サイ</t>
    </rPh>
    <rPh sb="133" eb="135">
      <t>ザンダカ</t>
    </rPh>
    <rPh sb="135" eb="136">
      <t>タイ</t>
    </rPh>
    <rPh sb="136" eb="138">
      <t>キュウスイ</t>
    </rPh>
    <rPh sb="138" eb="140">
      <t>シュウエキ</t>
    </rPh>
    <rPh sb="140" eb="142">
      <t>ヒリツ</t>
    </rPh>
    <rPh sb="144" eb="146">
      <t>ルイジ</t>
    </rPh>
    <rPh sb="146" eb="148">
      <t>ダンタイ</t>
    </rPh>
    <rPh sb="149" eb="151">
      <t>ウワマワ</t>
    </rPh>
    <rPh sb="156" eb="158">
      <t>チャクジツ</t>
    </rPh>
    <rPh sb="159" eb="161">
      <t>ゲンショウ</t>
    </rPh>
    <rPh sb="167" eb="168">
      <t>ヒ</t>
    </rPh>
    <rPh sb="169" eb="170">
      <t>ツヅ</t>
    </rPh>
    <rPh sb="171" eb="173">
      <t>ルイジ</t>
    </rPh>
    <rPh sb="173" eb="175">
      <t>ダンタイ</t>
    </rPh>
    <rPh sb="176" eb="177">
      <t>チカ</t>
    </rPh>
    <rPh sb="182" eb="184">
      <t>ドリョク</t>
    </rPh>
    <rPh sb="186" eb="188">
      <t>ヒツヨウ</t>
    </rPh>
    <rPh sb="196" eb="198">
      <t>リョウキン</t>
    </rPh>
    <rPh sb="198" eb="200">
      <t>カイシュウ</t>
    </rPh>
    <rPh sb="200" eb="201">
      <t>リツ</t>
    </rPh>
    <rPh sb="207" eb="208">
      <t>コ</t>
    </rPh>
    <rPh sb="213" eb="214">
      <t>レイ</t>
    </rPh>
    <rPh sb="214" eb="215">
      <t>ワ</t>
    </rPh>
    <rPh sb="215" eb="216">
      <t>モト</t>
    </rPh>
    <rPh sb="216" eb="218">
      <t>ネンド</t>
    </rPh>
    <rPh sb="219" eb="221">
      <t>キュウスイ</t>
    </rPh>
    <rPh sb="221" eb="223">
      <t>ゲンカ</t>
    </rPh>
    <rPh sb="224" eb="226">
      <t>テイカ</t>
    </rPh>
    <rPh sb="227" eb="229">
      <t>ヨウイン</t>
    </rPh>
    <rPh sb="233" eb="235">
      <t>リョウキン</t>
    </rPh>
    <rPh sb="235" eb="237">
      <t>カイシュウ</t>
    </rPh>
    <rPh sb="237" eb="238">
      <t>リツ</t>
    </rPh>
    <rPh sb="239" eb="241">
      <t>オオハバ</t>
    </rPh>
    <rPh sb="242" eb="244">
      <t>ジョウショウ</t>
    </rPh>
    <rPh sb="251" eb="253">
      <t>キュウスイ</t>
    </rPh>
    <rPh sb="253" eb="255">
      <t>ゲンカ</t>
    </rPh>
    <rPh sb="256" eb="258">
      <t>ケイジョウ</t>
    </rPh>
    <rPh sb="258" eb="260">
      <t>ヒヨウ</t>
    </rPh>
    <rPh sb="261" eb="263">
      <t>ヨクセイ</t>
    </rPh>
    <rPh sb="267" eb="269">
      <t>アンカ</t>
    </rPh>
    <rPh sb="277" eb="279">
      <t>イゼン</t>
    </rPh>
    <rPh sb="282" eb="284">
      <t>ルイジ</t>
    </rPh>
    <rPh sb="284" eb="286">
      <t>ダンタイ</t>
    </rPh>
    <rPh sb="287" eb="289">
      <t>ウワマワ</t>
    </rPh>
    <rPh sb="296" eb="297">
      <t>ヒ</t>
    </rPh>
    <rPh sb="298" eb="299">
      <t>ツヅ</t>
    </rPh>
    <rPh sb="300" eb="302">
      <t>ケイジョウ</t>
    </rPh>
    <rPh sb="302" eb="304">
      <t>ヒヨウ</t>
    </rPh>
    <rPh sb="305" eb="307">
      <t>ヨクセイ</t>
    </rPh>
    <rPh sb="308" eb="309">
      <t>ツト</t>
    </rPh>
    <rPh sb="311" eb="313">
      <t>ヒツヨウ</t>
    </rPh>
    <rPh sb="321" eb="323">
      <t>シセツ</t>
    </rPh>
    <rPh sb="323" eb="325">
      <t>リヨウ</t>
    </rPh>
    <rPh sb="325" eb="326">
      <t>リツ</t>
    </rPh>
    <rPh sb="327" eb="329">
      <t>ルイジ</t>
    </rPh>
    <rPh sb="329" eb="331">
      <t>ダンタイ</t>
    </rPh>
    <rPh sb="332" eb="334">
      <t>ウワマワ</t>
    </rPh>
    <rPh sb="339" eb="342">
      <t>コウリツテキ</t>
    </rPh>
    <rPh sb="343" eb="345">
      <t>ウンヨウ</t>
    </rPh>
    <rPh sb="355" eb="357">
      <t>ユウシュウ</t>
    </rPh>
    <rPh sb="357" eb="358">
      <t>リツ</t>
    </rPh>
    <rPh sb="360" eb="362">
      <t>イゼン</t>
    </rPh>
    <rPh sb="365" eb="367">
      <t>ルイジ</t>
    </rPh>
    <rPh sb="367" eb="369">
      <t>ダンタイ</t>
    </rPh>
    <rPh sb="370" eb="372">
      <t>シタマワ</t>
    </rPh>
    <rPh sb="379" eb="381">
      <t>コンゴ</t>
    </rPh>
    <rPh sb="382" eb="384">
      <t>ロウスイ</t>
    </rPh>
    <rPh sb="384" eb="386">
      <t>チョウサ</t>
    </rPh>
    <rPh sb="386" eb="387">
      <t>トウ</t>
    </rPh>
    <rPh sb="388" eb="390">
      <t>ジッシ</t>
    </rPh>
    <rPh sb="394" eb="396">
      <t>カイゼン</t>
    </rPh>
    <rPh sb="398" eb="400">
      <t>ヒツヨウ</t>
    </rPh>
    <phoneticPr fontId="4"/>
  </si>
  <si>
    <t>①有形固定資産減価償却率は、類似団体を上回る上昇となっており、施設等の老朽化が着実に進んでいます。
②管路経年化率も類似団体値平均値を下回るものの、年々上昇しており、管路も老朽化が進んでいます。
③管路更新率は、0.42％（※）と類似団体平均値を下回っておりますが、今後も将来を見据えて更新を着実に実施していく必要があります。
※管路更新率（正：0.42、誤0.12　決算統計01表1行65列の集計誤りによるもの　正：3.47　誤：0.94）
（注）H30の管路更新率は、0.54％の誤り　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19" eb="21">
      <t>ウワマワ</t>
    </rPh>
    <rPh sb="22" eb="24">
      <t>ジョウショウ</t>
    </rPh>
    <rPh sb="31" eb="33">
      <t>シセツ</t>
    </rPh>
    <rPh sb="33" eb="34">
      <t>トウ</t>
    </rPh>
    <rPh sb="35" eb="38">
      <t>ロウキュウカ</t>
    </rPh>
    <rPh sb="39" eb="41">
      <t>チャクジツ</t>
    </rPh>
    <rPh sb="42" eb="43">
      <t>スス</t>
    </rPh>
    <rPh sb="51" eb="53">
      <t>カンロ</t>
    </rPh>
    <rPh sb="53" eb="55">
      <t>ケイネン</t>
    </rPh>
    <rPh sb="55" eb="56">
      <t>カ</t>
    </rPh>
    <rPh sb="56" eb="57">
      <t>リツ</t>
    </rPh>
    <rPh sb="58" eb="60">
      <t>ルイジ</t>
    </rPh>
    <rPh sb="60" eb="62">
      <t>ダンタイ</t>
    </rPh>
    <rPh sb="62" eb="63">
      <t>チ</t>
    </rPh>
    <rPh sb="63" eb="66">
      <t>ヘイキンチ</t>
    </rPh>
    <rPh sb="67" eb="69">
      <t>シタマワ</t>
    </rPh>
    <rPh sb="74" eb="76">
      <t>ネンネン</t>
    </rPh>
    <rPh sb="76" eb="78">
      <t>ジョウショウ</t>
    </rPh>
    <rPh sb="83" eb="85">
      <t>カンロ</t>
    </rPh>
    <rPh sb="86" eb="89">
      <t>ロウキュウカ</t>
    </rPh>
    <rPh sb="90" eb="91">
      <t>スス</t>
    </rPh>
    <rPh sb="99" eb="101">
      <t>カンロ</t>
    </rPh>
    <rPh sb="101" eb="103">
      <t>コウシン</t>
    </rPh>
    <rPh sb="103" eb="104">
      <t>リツ</t>
    </rPh>
    <rPh sb="115" eb="117">
      <t>ルイジ</t>
    </rPh>
    <rPh sb="117" eb="119">
      <t>ダンタイ</t>
    </rPh>
    <rPh sb="119" eb="122">
      <t>ヘイキンチ</t>
    </rPh>
    <rPh sb="123" eb="125">
      <t>シタマワ</t>
    </rPh>
    <rPh sb="133" eb="135">
      <t>コンゴ</t>
    </rPh>
    <rPh sb="136" eb="138">
      <t>ショウライ</t>
    </rPh>
    <rPh sb="139" eb="141">
      <t>ミス</t>
    </rPh>
    <rPh sb="143" eb="145">
      <t>コウシン</t>
    </rPh>
    <rPh sb="146" eb="148">
      <t>チャクジツ</t>
    </rPh>
    <rPh sb="149" eb="151">
      <t>ジッシ</t>
    </rPh>
    <rPh sb="155" eb="157">
      <t>ヒツヨウ</t>
    </rPh>
    <rPh sb="167" eb="169">
      <t>カンロ</t>
    </rPh>
    <rPh sb="169" eb="171">
      <t>コウシン</t>
    </rPh>
    <rPh sb="171" eb="172">
      <t>リツ</t>
    </rPh>
    <rPh sb="173" eb="174">
      <t>セイ</t>
    </rPh>
    <rPh sb="180" eb="181">
      <t>ゴ</t>
    </rPh>
    <rPh sb="186" eb="188">
      <t>ケッサン</t>
    </rPh>
    <rPh sb="188" eb="190">
      <t>トウケイ</t>
    </rPh>
    <rPh sb="192" eb="193">
      <t>ヒョウ</t>
    </rPh>
    <rPh sb="194" eb="195">
      <t>ギョウ</t>
    </rPh>
    <rPh sb="197" eb="198">
      <t>レツ</t>
    </rPh>
    <rPh sb="199" eb="201">
      <t>シュウケイ</t>
    </rPh>
    <rPh sb="201" eb="202">
      <t>アヤマ</t>
    </rPh>
    <rPh sb="209" eb="210">
      <t>セイ</t>
    </rPh>
    <rPh sb="216" eb="217">
      <t>ゴ</t>
    </rPh>
    <rPh sb="245" eb="246">
      <t>アヤマ</t>
    </rPh>
    <phoneticPr fontId="4"/>
  </si>
  <si>
    <t>・経営面に関する指標については、類似団体と比較し低い数値となっておりますが、累積欠損金もなく、収支も安定しているため、経営の健全性は確保しているといえます。しかしながら、将来の給水人口減による有収水量の減少を見据え、効率的な維持管理、計画的な企業債借入による借入残高減少など、将来を見据えた経営が必要です。
・施設、管路等老朽化は更新率を上回るペースで、それらを更新していくには多額の更新費用を要するため、財政収支との整合性を図りながら、計画的な更新と費用の平準化に取り組む必要があります。</t>
    <rPh sb="1" eb="3">
      <t>ケイエイ</t>
    </rPh>
    <rPh sb="3" eb="4">
      <t>メン</t>
    </rPh>
    <rPh sb="5" eb="6">
      <t>カン</t>
    </rPh>
    <rPh sb="8" eb="10">
      <t>シヒョウ</t>
    </rPh>
    <rPh sb="16" eb="18">
      <t>ルイジ</t>
    </rPh>
    <rPh sb="18" eb="20">
      <t>ダンタイ</t>
    </rPh>
    <rPh sb="21" eb="23">
      <t>ヒカク</t>
    </rPh>
    <rPh sb="24" eb="25">
      <t>ヒク</t>
    </rPh>
    <rPh sb="26" eb="28">
      <t>スウチ</t>
    </rPh>
    <rPh sb="38" eb="40">
      <t>ルイセキ</t>
    </rPh>
    <rPh sb="40" eb="42">
      <t>ケッソン</t>
    </rPh>
    <rPh sb="42" eb="43">
      <t>キン</t>
    </rPh>
    <rPh sb="47" eb="49">
      <t>シュウシ</t>
    </rPh>
    <rPh sb="50" eb="52">
      <t>アンテイ</t>
    </rPh>
    <rPh sb="59" eb="61">
      <t>ケイエイ</t>
    </rPh>
    <rPh sb="62" eb="65">
      <t>ケンゼンセイ</t>
    </rPh>
    <rPh sb="66" eb="68">
      <t>カクホ</t>
    </rPh>
    <rPh sb="85" eb="87">
      <t>ショウライ</t>
    </rPh>
    <rPh sb="88" eb="90">
      <t>キュウスイ</t>
    </rPh>
    <rPh sb="90" eb="92">
      <t>ジンコウ</t>
    </rPh>
    <rPh sb="92" eb="93">
      <t>ゲン</t>
    </rPh>
    <rPh sb="96" eb="98">
      <t>ユウシュウ</t>
    </rPh>
    <rPh sb="98" eb="100">
      <t>スイリョウ</t>
    </rPh>
    <rPh sb="101" eb="103">
      <t>ゲンショウ</t>
    </rPh>
    <rPh sb="104" eb="106">
      <t>ミス</t>
    </rPh>
    <rPh sb="108" eb="111">
      <t>コウリツテキ</t>
    </rPh>
    <rPh sb="112" eb="114">
      <t>イジ</t>
    </rPh>
    <rPh sb="114" eb="116">
      <t>カンリ</t>
    </rPh>
    <rPh sb="117" eb="120">
      <t>ケイカクテキ</t>
    </rPh>
    <rPh sb="121" eb="123">
      <t>キギョウ</t>
    </rPh>
    <rPh sb="123" eb="124">
      <t>サイ</t>
    </rPh>
    <rPh sb="124" eb="126">
      <t>カリイレ</t>
    </rPh>
    <rPh sb="129" eb="131">
      <t>カリイレ</t>
    </rPh>
    <rPh sb="131" eb="133">
      <t>ザンダカ</t>
    </rPh>
    <rPh sb="133" eb="135">
      <t>ゲンショウ</t>
    </rPh>
    <rPh sb="138" eb="140">
      <t>ショウライ</t>
    </rPh>
    <rPh sb="141" eb="143">
      <t>ミス</t>
    </rPh>
    <rPh sb="145" eb="147">
      <t>ケイエイ</t>
    </rPh>
    <rPh sb="148" eb="150">
      <t>ヒツヨウ</t>
    </rPh>
    <rPh sb="155" eb="157">
      <t>シセツ</t>
    </rPh>
    <rPh sb="158" eb="160">
      <t>カンロ</t>
    </rPh>
    <rPh sb="160" eb="161">
      <t>トウ</t>
    </rPh>
    <rPh sb="161" eb="164">
      <t>ロウキュウカ</t>
    </rPh>
    <rPh sb="165" eb="167">
      <t>コウシン</t>
    </rPh>
    <rPh sb="167" eb="168">
      <t>リツ</t>
    </rPh>
    <rPh sb="169" eb="171">
      <t>ウワマワ</t>
    </rPh>
    <rPh sb="181" eb="183">
      <t>コウシン</t>
    </rPh>
    <rPh sb="189" eb="191">
      <t>タガク</t>
    </rPh>
    <rPh sb="192" eb="194">
      <t>コウシン</t>
    </rPh>
    <rPh sb="194" eb="196">
      <t>ヒヨウ</t>
    </rPh>
    <rPh sb="197" eb="198">
      <t>ヨウ</t>
    </rPh>
    <rPh sb="203" eb="205">
      <t>ザイセイ</t>
    </rPh>
    <rPh sb="205" eb="207">
      <t>シュウシ</t>
    </rPh>
    <rPh sb="209" eb="212">
      <t>セイゴウセイ</t>
    </rPh>
    <rPh sb="213" eb="214">
      <t>ハカ</t>
    </rPh>
    <rPh sb="219" eb="222">
      <t>ケイカクテキ</t>
    </rPh>
    <rPh sb="223" eb="225">
      <t>コウシン</t>
    </rPh>
    <rPh sb="226" eb="228">
      <t>ヒヨウ</t>
    </rPh>
    <rPh sb="229" eb="232">
      <t>ヘイジュンカ</t>
    </rPh>
    <rPh sb="233" eb="234">
      <t>ト</t>
    </rPh>
    <rPh sb="235" eb="236">
      <t>ク</t>
    </rPh>
    <rPh sb="237" eb="23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</si>
</sst>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0.33</c:v>
                </c:pt>
                <c:pt idx="1">
                  <c:v>0.26</c:v>
                </c:pt>
                <c:pt idx="2">
                  <c:v>0.82</c:v>
                </c:pt>
                <c:pt idx="3">
                  <c:v>0.05</c:v>
                </c:pt>
                <c:pt idx="4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9-43F8-A9B9-6C4106A53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0.71</c:v>
                </c:pt>
                <c:pt idx="2">
                  <c:v>0.75</c:v>
                </c:pt>
                <c:pt idx="3">
                  <c:v>0.63</c:v>
                </c:pt>
                <c:pt idx="4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9-43F8-A9B9-6C4106A53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71.16</c:v>
                </c:pt>
                <c:pt idx="1">
                  <c:v>70.23</c:v>
                </c:pt>
                <c:pt idx="2">
                  <c:v>70.06</c:v>
                </c:pt>
                <c:pt idx="3">
                  <c:v>70.42</c:v>
                </c:pt>
                <c:pt idx="4">
                  <c:v>70.180000000000007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B-4F8E-897A-9BE51020A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59.34</c:v>
                </c:pt>
                <c:pt idx="1">
                  <c:v>59.11</c:v>
                </c:pt>
                <c:pt idx="2">
                  <c:v>59.74</c:v>
                </c:pt>
                <c:pt idx="3">
                  <c:v>59.46</c:v>
                </c:pt>
                <c:pt idx="4">
                  <c:v>59.51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B-4F8E-897A-9BE51020A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81.59</c:v>
                </c:pt>
                <c:pt idx="1">
                  <c:v>82.69</c:v>
                </c:pt>
                <c:pt idx="2">
                  <c:v>82.95</c:v>
                </c:pt>
                <c:pt idx="3">
                  <c:v>82.65</c:v>
                </c:pt>
                <c:pt idx="4">
                  <c:v>82.47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2-448B-8332-7B19680C0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87.74</c:v>
                </c:pt>
                <c:pt idx="1">
                  <c:v>87.91</c:v>
                </c:pt>
                <c:pt idx="2">
                  <c:v>87.28</c:v>
                </c:pt>
                <c:pt idx="3">
                  <c:v>87.41</c:v>
                </c:pt>
                <c:pt idx="4">
                  <c:v>87.08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92-448B-8332-7B19680C0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109.8</c:v>
                </c:pt>
                <c:pt idx="1">
                  <c:v>108.73</c:v>
                </c:pt>
                <c:pt idx="2">
                  <c:v>107.03</c:v>
                </c:pt>
                <c:pt idx="3">
                  <c:v>108.03</c:v>
                </c:pt>
                <c:pt idx="4">
                  <c:v>111.79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0-4067-A747-4A067CEC3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112.69</c:v>
                </c:pt>
                <c:pt idx="1">
                  <c:v>113.16</c:v>
                </c:pt>
                <c:pt idx="2">
                  <c:v>112.15</c:v>
                </c:pt>
                <c:pt idx="3">
                  <c:v>111.44</c:v>
                </c:pt>
                <c:pt idx="4">
                  <c:v>111.17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D0-4067-A747-4A067CEC3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43.48</c:v>
                </c:pt>
                <c:pt idx="1">
                  <c:v>45.52</c:v>
                </c:pt>
                <c:pt idx="2">
                  <c:v>47.26</c:v>
                </c:pt>
                <c:pt idx="3">
                  <c:v>48.7</c:v>
                </c:pt>
                <c:pt idx="4">
                  <c:v>49.86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2-4BB7-97AB-CD012ED0A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46.27</c:v>
                </c:pt>
                <c:pt idx="1">
                  <c:v>46.88</c:v>
                </c:pt>
                <c:pt idx="2">
                  <c:v>46.94</c:v>
                </c:pt>
                <c:pt idx="3">
                  <c:v>47.62</c:v>
                </c:pt>
                <c:pt idx="4">
                  <c:v>48.55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52-4BB7-97AB-CD012ED0A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0.91</c:v>
                </c:pt>
                <c:pt idx="1">
                  <c:v>1.4</c:v>
                </c:pt>
                <c:pt idx="2">
                  <c:v>2.54</c:v>
                </c:pt>
                <c:pt idx="3">
                  <c:v>5.69</c:v>
                </c:pt>
                <c:pt idx="4">
                  <c:v>8.7200000000000006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8-4C41-A559-665E7E83D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10.93</c:v>
                </c:pt>
                <c:pt idx="1">
                  <c:v>13.39</c:v>
                </c:pt>
                <c:pt idx="2">
                  <c:v>14.48</c:v>
                </c:pt>
                <c:pt idx="3">
                  <c:v>16.27</c:v>
                </c:pt>
                <c:pt idx="4">
                  <c:v>17.11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98-4C41-A559-665E7E83D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7-4FBE-932E-60EE2293D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0.68</c:v>
                </c:pt>
                <c:pt idx="2">
                  <c:v>1</c:v>
                </c:pt>
                <c:pt idx="3">
                  <c:v>1.03</c:v>
                </c:pt>
                <c:pt idx="4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57-4FBE-932E-60EE2293D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267.64999999999998</c:v>
                </c:pt>
                <c:pt idx="1">
                  <c:v>297.58999999999997</c:v>
                </c:pt>
                <c:pt idx="2">
                  <c:v>261.02</c:v>
                </c:pt>
                <c:pt idx="3">
                  <c:v>279.83999999999997</c:v>
                </c:pt>
                <c:pt idx="4">
                  <c:v>230.86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9-41B5-91E7-F863A5B52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346.59</c:v>
                </c:pt>
                <c:pt idx="1">
                  <c:v>357.82</c:v>
                </c:pt>
                <c:pt idx="2">
                  <c:v>355.5</c:v>
                </c:pt>
                <c:pt idx="3">
                  <c:v>349.83</c:v>
                </c:pt>
                <c:pt idx="4">
                  <c:v>360.86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A9-41B5-91E7-F863A5B52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499.19</c:v>
                </c:pt>
                <c:pt idx="1">
                  <c:v>476.93</c:v>
                </c:pt>
                <c:pt idx="2">
                  <c:v>454.27</c:v>
                </c:pt>
                <c:pt idx="3">
                  <c:v>435.89</c:v>
                </c:pt>
                <c:pt idx="4">
                  <c:v>417.6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B-4252-A8A7-FECB8A319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312.02999999999997</c:v>
                </c:pt>
                <c:pt idx="1">
                  <c:v>307.45999999999998</c:v>
                </c:pt>
                <c:pt idx="2">
                  <c:v>312.58</c:v>
                </c:pt>
                <c:pt idx="3">
                  <c:v>314.87</c:v>
                </c:pt>
                <c:pt idx="4">
                  <c:v>309.27999999999997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B-4252-A8A7-FECB8A319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102.14</c:v>
                </c:pt>
                <c:pt idx="1">
                  <c:v>101.02</c:v>
                </c:pt>
                <c:pt idx="2">
                  <c:v>101.26</c:v>
                </c:pt>
                <c:pt idx="3">
                  <c:v>101.83</c:v>
                </c:pt>
                <c:pt idx="4">
                  <c:v>106.22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1-4242-B07A-93FD735E5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105.71</c:v>
                </c:pt>
                <c:pt idx="1">
                  <c:v>106.01</c:v>
                </c:pt>
                <c:pt idx="2">
                  <c:v>104.57</c:v>
                </c:pt>
                <c:pt idx="3">
                  <c:v>103.54</c:v>
                </c:pt>
                <c:pt idx="4">
                  <c:v>103.32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61-4242-B07A-93FD735E5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194.86</c:v>
                </c:pt>
                <c:pt idx="1">
                  <c:v>197.49</c:v>
                </c:pt>
                <c:pt idx="2">
                  <c:v>198.13</c:v>
                </c:pt>
                <c:pt idx="3">
                  <c:v>198.2</c:v>
                </c:pt>
                <c:pt idx="4">
                  <c:v>191.88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2-4ACD-A630-B0355E05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162.15</c:v>
                </c:pt>
                <c:pt idx="1">
                  <c:v>162.24</c:v>
                </c:pt>
                <c:pt idx="2">
                  <c:v>165.47</c:v>
                </c:pt>
                <c:pt idx="3">
                  <c:v>167.46</c:v>
                </c:pt>
                <c:pt idx="4">
                  <c:v>168.56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C2-4ACD-A630-B0355E05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90" zoomScaleNormal="90" workbookViewId="0">
      <selection activeCell="AX87" sqref="AX8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栃木県　大田原市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A4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70896</v>
      </c>
      <c r="AM8" s="61"/>
      <c r="AN8" s="61"/>
      <c r="AO8" s="61"/>
      <c r="AP8" s="61"/>
      <c r="AQ8" s="61"/>
      <c r="AR8" s="61"/>
      <c r="AS8" s="61"/>
      <c r="AT8" s="52">
        <f>データ!$S$6</f>
        <v>354.36</v>
      </c>
      <c r="AU8" s="53"/>
      <c r="AV8" s="53"/>
      <c r="AW8" s="53"/>
      <c r="AX8" s="53"/>
      <c r="AY8" s="53"/>
      <c r="AZ8" s="53"/>
      <c r="BA8" s="53"/>
      <c r="BB8" s="54">
        <f>データ!$T$6</f>
        <v>200.07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60.57</v>
      </c>
      <c r="J10" s="53"/>
      <c r="K10" s="53"/>
      <c r="L10" s="53"/>
      <c r="M10" s="53"/>
      <c r="N10" s="53"/>
      <c r="O10" s="64"/>
      <c r="P10" s="54">
        <f>データ!$P$6</f>
        <v>94.62</v>
      </c>
      <c r="Q10" s="54"/>
      <c r="R10" s="54"/>
      <c r="S10" s="54"/>
      <c r="T10" s="54"/>
      <c r="U10" s="54"/>
      <c r="V10" s="54"/>
      <c r="W10" s="61">
        <f>データ!$Q$6</f>
        <v>3740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66883</v>
      </c>
      <c r="AM10" s="61"/>
      <c r="AN10" s="61"/>
      <c r="AO10" s="61"/>
      <c r="AP10" s="61"/>
      <c r="AQ10" s="61"/>
      <c r="AR10" s="61"/>
      <c r="AS10" s="61"/>
      <c r="AT10" s="52">
        <f>データ!$V$6</f>
        <v>291.26</v>
      </c>
      <c r="AU10" s="53"/>
      <c r="AV10" s="53"/>
      <c r="AW10" s="53"/>
      <c r="AX10" s="53"/>
      <c r="AY10" s="53"/>
      <c r="AZ10" s="53"/>
      <c r="BA10" s="53"/>
      <c r="BB10" s="54">
        <f>データ!$W$6</f>
        <v>229.63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111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112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113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PTRFOgUJeB50O70jTdHrvP1Gavu78W4b5renzqFC005miv9UO18ZxE44jfvgp95ArXK169nLQFPC8Vf6ds6fGg==" saltValue="rPb0HYkobejWjBDGb0gOf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92100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栃木県　大田原市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 t="str">
        <f t="shared" si="3"/>
        <v>非設置</v>
      </c>
      <c r="N6" s="35" t="str">
        <f t="shared" si="3"/>
        <v>-</v>
      </c>
      <c r="O6" s="35">
        <f t="shared" si="3"/>
        <v>60.57</v>
      </c>
      <c r="P6" s="35">
        <f t="shared" si="3"/>
        <v>94.62</v>
      </c>
      <c r="Q6" s="35">
        <f t="shared" si="3"/>
        <v>3740</v>
      </c>
      <c r="R6" s="35">
        <f t="shared" si="3"/>
        <v>70896</v>
      </c>
      <c r="S6" s="35">
        <f t="shared" si="3"/>
        <v>354.36</v>
      </c>
      <c r="T6" s="35">
        <f t="shared" si="3"/>
        <v>200.07</v>
      </c>
      <c r="U6" s="35">
        <f t="shared" si="3"/>
        <v>66883</v>
      </c>
      <c r="V6" s="35">
        <f t="shared" si="3"/>
        <v>291.26</v>
      </c>
      <c r="W6" s="35">
        <f t="shared" si="3"/>
        <v>229.63</v>
      </c>
      <c r="X6" s="36">
        <f>IF(X7="",NA(),X7)</f>
        <v>109.8</v>
      </c>
      <c r="Y6" s="36">
        <f t="shared" ref="Y6:AG6" si="4">IF(Y7="",NA(),Y7)</f>
        <v>108.73</v>
      </c>
      <c r="Z6" s="36">
        <f t="shared" si="4"/>
        <v>107.03</v>
      </c>
      <c r="AA6" s="36">
        <f t="shared" si="4"/>
        <v>108.03</v>
      </c>
      <c r="AB6" s="36">
        <f t="shared" si="4"/>
        <v>111.79</v>
      </c>
      <c r="AC6" s="36">
        <f t="shared" si="4"/>
        <v>112.69</v>
      </c>
      <c r="AD6" s="36">
        <f t="shared" si="4"/>
        <v>113.16</v>
      </c>
      <c r="AE6" s="36">
        <f t="shared" si="4"/>
        <v>112.15</v>
      </c>
      <c r="AF6" s="36">
        <f t="shared" si="4"/>
        <v>111.44</v>
      </c>
      <c r="AG6" s="36">
        <f t="shared" si="4"/>
        <v>111.17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0.54</v>
      </c>
      <c r="AO6" s="36">
        <f t="shared" si="5"/>
        <v>0.68</v>
      </c>
      <c r="AP6" s="36">
        <f t="shared" si="5"/>
        <v>1</v>
      </c>
      <c r="AQ6" s="36">
        <f t="shared" si="5"/>
        <v>1.03</v>
      </c>
      <c r="AR6" s="36">
        <f t="shared" si="5"/>
        <v>0.78</v>
      </c>
      <c r="AS6" s="35" t="str">
        <f>IF(AS7="","",IF(AS7="-","【-】","【"&amp;SUBSTITUTE(TEXT(AS7,"#,##0.00"),"-","△")&amp;"】"))</f>
        <v>【1.08】</v>
      </c>
      <c r="AT6" s="36">
        <f>IF(AT7="",NA(),AT7)</f>
        <v>267.64999999999998</v>
      </c>
      <c r="AU6" s="36">
        <f t="shared" ref="AU6:BC6" si="6">IF(AU7="",NA(),AU7)</f>
        <v>297.58999999999997</v>
      </c>
      <c r="AV6" s="36">
        <f t="shared" si="6"/>
        <v>261.02</v>
      </c>
      <c r="AW6" s="36">
        <f t="shared" si="6"/>
        <v>279.83999999999997</v>
      </c>
      <c r="AX6" s="36">
        <f t="shared" si="6"/>
        <v>230.86</v>
      </c>
      <c r="AY6" s="36">
        <f t="shared" si="6"/>
        <v>346.59</v>
      </c>
      <c r="AZ6" s="36">
        <f t="shared" si="6"/>
        <v>357.82</v>
      </c>
      <c r="BA6" s="36">
        <f t="shared" si="6"/>
        <v>355.5</v>
      </c>
      <c r="BB6" s="36">
        <f t="shared" si="6"/>
        <v>349.83</v>
      </c>
      <c r="BC6" s="36">
        <f t="shared" si="6"/>
        <v>360.86</v>
      </c>
      <c r="BD6" s="35" t="str">
        <f>IF(BD7="","",IF(BD7="-","【-】","【"&amp;SUBSTITUTE(TEXT(BD7,"#,##0.00"),"-","△")&amp;"】"))</f>
        <v>【264.97】</v>
      </c>
      <c r="BE6" s="36">
        <f>IF(BE7="",NA(),BE7)</f>
        <v>499.19</v>
      </c>
      <c r="BF6" s="36">
        <f t="shared" ref="BF6:BN6" si="7">IF(BF7="",NA(),BF7)</f>
        <v>476.93</v>
      </c>
      <c r="BG6" s="36">
        <f t="shared" si="7"/>
        <v>454.27</v>
      </c>
      <c r="BH6" s="36">
        <f t="shared" si="7"/>
        <v>435.89</v>
      </c>
      <c r="BI6" s="36">
        <f t="shared" si="7"/>
        <v>417.6</v>
      </c>
      <c r="BJ6" s="36">
        <f t="shared" si="7"/>
        <v>312.02999999999997</v>
      </c>
      <c r="BK6" s="36">
        <f t="shared" si="7"/>
        <v>307.45999999999998</v>
      </c>
      <c r="BL6" s="36">
        <f t="shared" si="7"/>
        <v>312.58</v>
      </c>
      <c r="BM6" s="36">
        <f t="shared" si="7"/>
        <v>314.87</v>
      </c>
      <c r="BN6" s="36">
        <f t="shared" si="7"/>
        <v>309.27999999999997</v>
      </c>
      <c r="BO6" s="35" t="str">
        <f>IF(BO7="","",IF(BO7="-","【-】","【"&amp;SUBSTITUTE(TEXT(BO7,"#,##0.00"),"-","△")&amp;"】"))</f>
        <v>【266.61】</v>
      </c>
      <c r="BP6" s="36">
        <f>IF(BP7="",NA(),BP7)</f>
        <v>102.14</v>
      </c>
      <c r="BQ6" s="36">
        <f t="shared" ref="BQ6:BY6" si="8">IF(BQ7="",NA(),BQ7)</f>
        <v>101.02</v>
      </c>
      <c r="BR6" s="36">
        <f t="shared" si="8"/>
        <v>101.26</v>
      </c>
      <c r="BS6" s="36">
        <f t="shared" si="8"/>
        <v>101.83</v>
      </c>
      <c r="BT6" s="36">
        <f t="shared" si="8"/>
        <v>106.22</v>
      </c>
      <c r="BU6" s="36">
        <f t="shared" si="8"/>
        <v>105.71</v>
      </c>
      <c r="BV6" s="36">
        <f t="shared" si="8"/>
        <v>106.01</v>
      </c>
      <c r="BW6" s="36">
        <f t="shared" si="8"/>
        <v>104.57</v>
      </c>
      <c r="BX6" s="36">
        <f t="shared" si="8"/>
        <v>103.54</v>
      </c>
      <c r="BY6" s="36">
        <f t="shared" si="8"/>
        <v>103.32</v>
      </c>
      <c r="BZ6" s="35" t="str">
        <f>IF(BZ7="","",IF(BZ7="-","【-】","【"&amp;SUBSTITUTE(TEXT(BZ7,"#,##0.00"),"-","△")&amp;"】"))</f>
        <v>【103.24】</v>
      </c>
      <c r="CA6" s="36">
        <f>IF(CA7="",NA(),CA7)</f>
        <v>194.86</v>
      </c>
      <c r="CB6" s="36">
        <f t="shared" ref="CB6:CJ6" si="9">IF(CB7="",NA(),CB7)</f>
        <v>197.49</v>
      </c>
      <c r="CC6" s="36">
        <f t="shared" si="9"/>
        <v>198.13</v>
      </c>
      <c r="CD6" s="36">
        <f t="shared" si="9"/>
        <v>198.2</v>
      </c>
      <c r="CE6" s="36">
        <f t="shared" si="9"/>
        <v>191.88</v>
      </c>
      <c r="CF6" s="36">
        <f t="shared" si="9"/>
        <v>162.15</v>
      </c>
      <c r="CG6" s="36">
        <f t="shared" si="9"/>
        <v>162.24</v>
      </c>
      <c r="CH6" s="36">
        <f t="shared" si="9"/>
        <v>165.47</v>
      </c>
      <c r="CI6" s="36">
        <f t="shared" si="9"/>
        <v>167.46</v>
      </c>
      <c r="CJ6" s="36">
        <f t="shared" si="9"/>
        <v>168.56</v>
      </c>
      <c r="CK6" s="35" t="str">
        <f>IF(CK7="","",IF(CK7="-","【-】","【"&amp;SUBSTITUTE(TEXT(CK7,"#,##0.00"),"-","△")&amp;"】"))</f>
        <v>【168.38】</v>
      </c>
      <c r="CL6" s="36">
        <f>IF(CL7="",NA(),CL7)</f>
        <v>71.16</v>
      </c>
      <c r="CM6" s="36">
        <f t="shared" ref="CM6:CU6" si="10">IF(CM7="",NA(),CM7)</f>
        <v>70.23</v>
      </c>
      <c r="CN6" s="36">
        <f t="shared" si="10"/>
        <v>70.06</v>
      </c>
      <c r="CO6" s="36">
        <f t="shared" si="10"/>
        <v>70.42</v>
      </c>
      <c r="CP6" s="36">
        <f t="shared" si="10"/>
        <v>70.180000000000007</v>
      </c>
      <c r="CQ6" s="36">
        <f t="shared" si="10"/>
        <v>59.34</v>
      </c>
      <c r="CR6" s="36">
        <f t="shared" si="10"/>
        <v>59.11</v>
      </c>
      <c r="CS6" s="36">
        <f t="shared" si="10"/>
        <v>59.74</v>
      </c>
      <c r="CT6" s="36">
        <f t="shared" si="10"/>
        <v>59.46</v>
      </c>
      <c r="CU6" s="36">
        <f t="shared" si="10"/>
        <v>59.51</v>
      </c>
      <c r="CV6" s="35" t="str">
        <f>IF(CV7="","",IF(CV7="-","【-】","【"&amp;SUBSTITUTE(TEXT(CV7,"#,##0.00"),"-","△")&amp;"】"))</f>
        <v>【60.00】</v>
      </c>
      <c r="CW6" s="36">
        <f>IF(CW7="",NA(),CW7)</f>
        <v>81.59</v>
      </c>
      <c r="CX6" s="36">
        <f t="shared" ref="CX6:DF6" si="11">IF(CX7="",NA(),CX7)</f>
        <v>82.69</v>
      </c>
      <c r="CY6" s="36">
        <f t="shared" si="11"/>
        <v>82.95</v>
      </c>
      <c r="CZ6" s="36">
        <f t="shared" si="11"/>
        <v>82.65</v>
      </c>
      <c r="DA6" s="36">
        <f t="shared" si="11"/>
        <v>82.47</v>
      </c>
      <c r="DB6" s="36">
        <f t="shared" si="11"/>
        <v>87.74</v>
      </c>
      <c r="DC6" s="36">
        <f t="shared" si="11"/>
        <v>87.91</v>
      </c>
      <c r="DD6" s="36">
        <f t="shared" si="11"/>
        <v>87.28</v>
      </c>
      <c r="DE6" s="36">
        <f t="shared" si="11"/>
        <v>87.41</v>
      </c>
      <c r="DF6" s="36">
        <f t="shared" si="11"/>
        <v>87.08</v>
      </c>
      <c r="DG6" s="35" t="str">
        <f>IF(DG7="","",IF(DG7="-","【-】","【"&amp;SUBSTITUTE(TEXT(DG7,"#,##0.00"),"-","△")&amp;"】"))</f>
        <v>【89.80】</v>
      </c>
      <c r="DH6" s="36">
        <f>IF(DH7="",NA(),DH7)</f>
        <v>43.48</v>
      </c>
      <c r="DI6" s="36">
        <f t="shared" ref="DI6:DQ6" si="12">IF(DI7="",NA(),DI7)</f>
        <v>45.52</v>
      </c>
      <c r="DJ6" s="36">
        <f t="shared" si="12"/>
        <v>47.26</v>
      </c>
      <c r="DK6" s="36">
        <f t="shared" si="12"/>
        <v>48.7</v>
      </c>
      <c r="DL6" s="36">
        <f t="shared" si="12"/>
        <v>49.86</v>
      </c>
      <c r="DM6" s="36">
        <f t="shared" si="12"/>
        <v>46.27</v>
      </c>
      <c r="DN6" s="36">
        <f t="shared" si="12"/>
        <v>46.88</v>
      </c>
      <c r="DO6" s="36">
        <f t="shared" si="12"/>
        <v>46.94</v>
      </c>
      <c r="DP6" s="36">
        <f t="shared" si="12"/>
        <v>47.62</v>
      </c>
      <c r="DQ6" s="36">
        <f t="shared" si="12"/>
        <v>48.55</v>
      </c>
      <c r="DR6" s="35" t="str">
        <f>IF(DR7="","",IF(DR7="-","【-】","【"&amp;SUBSTITUTE(TEXT(DR7,"#,##0.00"),"-","△")&amp;"】"))</f>
        <v>【49.59】</v>
      </c>
      <c r="DS6" s="36">
        <f>IF(DS7="",NA(),DS7)</f>
        <v>0.91</v>
      </c>
      <c r="DT6" s="36">
        <f t="shared" ref="DT6:EB6" si="13">IF(DT7="",NA(),DT7)</f>
        <v>1.4</v>
      </c>
      <c r="DU6" s="36">
        <f t="shared" si="13"/>
        <v>2.54</v>
      </c>
      <c r="DV6" s="36">
        <f t="shared" si="13"/>
        <v>5.69</v>
      </c>
      <c r="DW6" s="36">
        <f t="shared" si="13"/>
        <v>8.7200000000000006</v>
      </c>
      <c r="DX6" s="36">
        <f t="shared" si="13"/>
        <v>10.93</v>
      </c>
      <c r="DY6" s="36">
        <f t="shared" si="13"/>
        <v>13.39</v>
      </c>
      <c r="DZ6" s="36">
        <f t="shared" si="13"/>
        <v>14.48</v>
      </c>
      <c r="EA6" s="36">
        <f t="shared" si="13"/>
        <v>16.27</v>
      </c>
      <c r="EB6" s="36">
        <f t="shared" si="13"/>
        <v>17.11</v>
      </c>
      <c r="EC6" s="35" t="str">
        <f>IF(EC7="","",IF(EC7="-","【-】","【"&amp;SUBSTITUTE(TEXT(EC7,"#,##0.00"),"-","△")&amp;"】"))</f>
        <v>【19.44】</v>
      </c>
      <c r="ED6" s="36">
        <f>IF(ED7="",NA(),ED7)</f>
        <v>0.33</v>
      </c>
      <c r="EE6" s="36">
        <f t="shared" ref="EE6:EM6" si="14">IF(EE7="",NA(),EE7)</f>
        <v>0.26</v>
      </c>
      <c r="EF6" s="36">
        <f t="shared" si="14"/>
        <v>0.82</v>
      </c>
      <c r="EG6" s="36">
        <f t="shared" si="14"/>
        <v>0.05</v>
      </c>
      <c r="EH6" s="36">
        <f t="shared" si="14"/>
        <v>0.12</v>
      </c>
      <c r="EI6" s="36">
        <f t="shared" si="14"/>
        <v>0.71</v>
      </c>
      <c r="EJ6" s="36">
        <f t="shared" si="14"/>
        <v>0.71</v>
      </c>
      <c r="EK6" s="36">
        <f t="shared" si="14"/>
        <v>0.75</v>
      </c>
      <c r="EL6" s="36">
        <f t="shared" si="14"/>
        <v>0.63</v>
      </c>
      <c r="EM6" s="36">
        <f t="shared" si="14"/>
        <v>0.63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92100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60.57</v>
      </c>
      <c r="P7" s="39">
        <v>94.62</v>
      </c>
      <c r="Q7" s="39">
        <v>3740</v>
      </c>
      <c r="R7" s="39">
        <v>70896</v>
      </c>
      <c r="S7" s="39">
        <v>354.36</v>
      </c>
      <c r="T7" s="39">
        <v>200.07</v>
      </c>
      <c r="U7" s="39">
        <v>66883</v>
      </c>
      <c r="V7" s="39">
        <v>291.26</v>
      </c>
      <c r="W7" s="39">
        <v>229.63</v>
      </c>
      <c r="X7" s="39">
        <v>109.8</v>
      </c>
      <c r="Y7" s="39">
        <v>108.73</v>
      </c>
      <c r="Z7" s="39">
        <v>107.03</v>
      </c>
      <c r="AA7" s="39">
        <v>108.03</v>
      </c>
      <c r="AB7" s="39">
        <v>111.79</v>
      </c>
      <c r="AC7" s="39">
        <v>112.69</v>
      </c>
      <c r="AD7" s="39">
        <v>113.16</v>
      </c>
      <c r="AE7" s="39">
        <v>112.15</v>
      </c>
      <c r="AF7" s="39">
        <v>111.44</v>
      </c>
      <c r="AG7" s="39">
        <v>111.17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0.54</v>
      </c>
      <c r="AO7" s="39">
        <v>0.68</v>
      </c>
      <c r="AP7" s="39">
        <v>1</v>
      </c>
      <c r="AQ7" s="39">
        <v>1.03</v>
      </c>
      <c r="AR7" s="39">
        <v>0.78</v>
      </c>
      <c r="AS7" s="39">
        <v>1.08</v>
      </c>
      <c r="AT7" s="39">
        <v>267.64999999999998</v>
      </c>
      <c r="AU7" s="39">
        <v>297.58999999999997</v>
      </c>
      <c r="AV7" s="39">
        <v>261.02</v>
      </c>
      <c r="AW7" s="39">
        <v>279.83999999999997</v>
      </c>
      <c r="AX7" s="39">
        <v>230.86</v>
      </c>
      <c r="AY7" s="39">
        <v>346.59</v>
      </c>
      <c r="AZ7" s="39">
        <v>357.82</v>
      </c>
      <c r="BA7" s="39">
        <v>355.5</v>
      </c>
      <c r="BB7" s="39">
        <v>349.83</v>
      </c>
      <c r="BC7" s="39">
        <v>360.86</v>
      </c>
      <c r="BD7" s="39">
        <v>264.97000000000003</v>
      </c>
      <c r="BE7" s="39">
        <v>499.19</v>
      </c>
      <c r="BF7" s="39">
        <v>476.93</v>
      </c>
      <c r="BG7" s="39">
        <v>454.27</v>
      </c>
      <c r="BH7" s="39">
        <v>435.89</v>
      </c>
      <c r="BI7" s="39">
        <v>417.6</v>
      </c>
      <c r="BJ7" s="39">
        <v>312.02999999999997</v>
      </c>
      <c r="BK7" s="39">
        <v>307.45999999999998</v>
      </c>
      <c r="BL7" s="39">
        <v>312.58</v>
      </c>
      <c r="BM7" s="39">
        <v>314.87</v>
      </c>
      <c r="BN7" s="39">
        <v>309.27999999999997</v>
      </c>
      <c r="BO7" s="39">
        <v>266.61</v>
      </c>
      <c r="BP7" s="39">
        <v>102.14</v>
      </c>
      <c r="BQ7" s="39">
        <v>101.02</v>
      </c>
      <c r="BR7" s="39">
        <v>101.26</v>
      </c>
      <c r="BS7" s="39">
        <v>101.83</v>
      </c>
      <c r="BT7" s="39">
        <v>106.22</v>
      </c>
      <c r="BU7" s="39">
        <v>105.71</v>
      </c>
      <c r="BV7" s="39">
        <v>106.01</v>
      </c>
      <c r="BW7" s="39">
        <v>104.57</v>
      </c>
      <c r="BX7" s="39">
        <v>103.54</v>
      </c>
      <c r="BY7" s="39">
        <v>103.32</v>
      </c>
      <c r="BZ7" s="39">
        <v>103.24</v>
      </c>
      <c r="CA7" s="39">
        <v>194.86</v>
      </c>
      <c r="CB7" s="39">
        <v>197.49</v>
      </c>
      <c r="CC7" s="39">
        <v>198.13</v>
      </c>
      <c r="CD7" s="39">
        <v>198.2</v>
      </c>
      <c r="CE7" s="39">
        <v>191.88</v>
      </c>
      <c r="CF7" s="39">
        <v>162.15</v>
      </c>
      <c r="CG7" s="39">
        <v>162.24</v>
      </c>
      <c r="CH7" s="39">
        <v>165.47</v>
      </c>
      <c r="CI7" s="39">
        <v>167.46</v>
      </c>
      <c r="CJ7" s="39">
        <v>168.56</v>
      </c>
      <c r="CK7" s="39">
        <v>168.38</v>
      </c>
      <c r="CL7" s="39">
        <v>71.16</v>
      </c>
      <c r="CM7" s="39">
        <v>70.23</v>
      </c>
      <c r="CN7" s="39">
        <v>70.06</v>
      </c>
      <c r="CO7" s="39">
        <v>70.42</v>
      </c>
      <c r="CP7" s="39">
        <v>70.180000000000007</v>
      </c>
      <c r="CQ7" s="39">
        <v>59.34</v>
      </c>
      <c r="CR7" s="39">
        <v>59.11</v>
      </c>
      <c r="CS7" s="39">
        <v>59.74</v>
      </c>
      <c r="CT7" s="39">
        <v>59.46</v>
      </c>
      <c r="CU7" s="39">
        <v>59.51</v>
      </c>
      <c r="CV7" s="39">
        <v>60</v>
      </c>
      <c r="CW7" s="39">
        <v>81.59</v>
      </c>
      <c r="CX7" s="39">
        <v>82.69</v>
      </c>
      <c r="CY7" s="39">
        <v>82.95</v>
      </c>
      <c r="CZ7" s="39">
        <v>82.65</v>
      </c>
      <c r="DA7" s="39">
        <v>82.47</v>
      </c>
      <c r="DB7" s="39">
        <v>87.74</v>
      </c>
      <c r="DC7" s="39">
        <v>87.91</v>
      </c>
      <c r="DD7" s="39">
        <v>87.28</v>
      </c>
      <c r="DE7" s="39">
        <v>87.41</v>
      </c>
      <c r="DF7" s="39">
        <v>87.08</v>
      </c>
      <c r="DG7" s="39">
        <v>89.8</v>
      </c>
      <c r="DH7" s="39">
        <v>43.48</v>
      </c>
      <c r="DI7" s="39">
        <v>45.52</v>
      </c>
      <c r="DJ7" s="39">
        <v>47.26</v>
      </c>
      <c r="DK7" s="39">
        <v>48.7</v>
      </c>
      <c r="DL7" s="39">
        <v>49.86</v>
      </c>
      <c r="DM7" s="39">
        <v>46.27</v>
      </c>
      <c r="DN7" s="39">
        <v>46.88</v>
      </c>
      <c r="DO7" s="39">
        <v>46.94</v>
      </c>
      <c r="DP7" s="39">
        <v>47.62</v>
      </c>
      <c r="DQ7" s="39">
        <v>48.55</v>
      </c>
      <c r="DR7" s="39">
        <v>49.59</v>
      </c>
      <c r="DS7" s="39">
        <v>0.91</v>
      </c>
      <c r="DT7" s="39">
        <v>1.4</v>
      </c>
      <c r="DU7" s="39">
        <v>2.54</v>
      </c>
      <c r="DV7" s="39">
        <v>5.69</v>
      </c>
      <c r="DW7" s="39">
        <v>8.7200000000000006</v>
      </c>
      <c r="DX7" s="39">
        <v>10.93</v>
      </c>
      <c r="DY7" s="39">
        <v>13.39</v>
      </c>
      <c r="DZ7" s="39">
        <v>14.48</v>
      </c>
      <c r="EA7" s="39">
        <v>16.27</v>
      </c>
      <c r="EB7" s="39">
        <v>17.11</v>
      </c>
      <c r="EC7" s="39">
        <v>19.440000000000001</v>
      </c>
      <c r="ED7" s="39">
        <v>0.33</v>
      </c>
      <c r="EE7" s="39">
        <v>0.26</v>
      </c>
      <c r="EF7" s="39">
        <v>0.82</v>
      </c>
      <c r="EG7" s="39">
        <v>0.05</v>
      </c>
      <c r="EH7" s="39">
        <v>0.12</v>
      </c>
      <c r="EI7" s="39">
        <v>0.71</v>
      </c>
      <c r="EJ7" s="39">
        <v>0.71</v>
      </c>
      <c r="EK7" s="39">
        <v>0.75</v>
      </c>
      <c r="EL7" s="39">
        <v>0.63</v>
      </c>
      <c r="EM7" s="39">
        <v>0.63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狐塚　賢太</cp:lastModifiedBy>
  <cp:lastPrinted>2021-01-22T04:16:29Z</cp:lastPrinted>
  <dcterms:created xsi:type="dcterms:W3CDTF">2020-12-04T02:05:10Z</dcterms:created>
  <dcterms:modified xsi:type="dcterms:W3CDTF">2021-02-20T01:55:45Z</dcterms:modified>
  <cp:category/>
</cp:coreProperties>
</file>