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5財政担当\R3（2021）\④公営企業\02 公営企業決算統計\19 公営企業に係る経営比較分析表（令和２年度決算）の分析等について\07 県HP公開\5下水（特環）\"/>
    </mc:Choice>
  </mc:AlternateContent>
  <workbookProtection workbookAlgorithmName="SHA-512" workbookHashValue="1N/gwG6EVmJZzIAqnGTmGNBr727cvxzX57TkvkkaiqzbVzvm2sv3EDyLynPD+hwsgxo44F/aOq0uLcA4LKTb/w==" workbookSaltValue="ay8r7jG2KsfMiUcHLV6kxA==" workbookSpinCount="100000" lockStructure="1"/>
  <bookViews>
    <workbookView xWindow="0" yWindow="0" windowWidth="28800" windowHeight="118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<sst xmlns="http://schemas.openxmlformats.org/spreadsheetml/2006/main" count="319" uniqueCount="117">
  <si>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</si>
  <si>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</si>
  <si>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</si>
  <si>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</si>
  <si>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</si>
  <si>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</si>
  <si>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</si>
  <si>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</si>
  <si>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</si>
  <si>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</si>
  <si>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</si>
  <si>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</si>
  <si>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</si>
  <si>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</si>
  <si>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</si>
  <si>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</si>
  <si>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</si>
  <si>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</si>
  <si>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</si>
  <si>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</si>
  <si>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</si>
  <si>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</si>
  <si>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</si>
  <si>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</si>
  <si>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</si>
  <si>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</si>
  <si>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</si>
  <si>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</si>
  <si>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</si>
  <si>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</si>
  <si>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</si>
  <si>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</si>
  <si>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</si>
  <si>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</si>
  <si>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</si>
  <si>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</si>
  <si>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</si>
  <si>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</si>
  <si>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</si>
  <si>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</si>
  <si>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</si>
  <si>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</si>
  <si>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</si>
  <si>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</si>
  <si>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</si>
  <si>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</si>
  <si>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</si>
  <si>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</si>
  <si>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</si>
  <si>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</si>
  <si>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</si>
  <si>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</si>
  <si>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</si>
  <si>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</si>
  <si>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</si>
  <si>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</si>
  <si>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</si>
  <si>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</si>
  <si>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</si>
  <si>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</si>
  <si>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</si>
  <si>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</si>
  <si>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</si>
  <si>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</si>
  <si>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</si>
  <si>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</si>
  <si>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</si>
  <si>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</si>
  <si>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</si>
  <si>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</si>
  <si>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</si>
  <si>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</si>
  <si>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</si>
  <si>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</si>
  <si>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</si>
  <si>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</si>
  <si>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</si>
  <si>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</si>
  <si>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</si>
  <si>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</si>
  <si>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</si>
  <si>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</si>
  <si>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</si>
  <si>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</si>
  <si>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</si>
  <si>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</si>
  <si>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</si>
  <si>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</si>
  <si>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</si>
  <si>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</si>
  <si>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</si>
  <si>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</si>
  <si>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</si>
  <si>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</si>
  <si>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</si>
  <si>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大田原市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</si>
  <si>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</si>
  <si>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</si>
  <si>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</si>
  <si>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</si>
  <si>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</si>
  <si>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</si>
  <si>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</si>
  <si>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</si>
  <si>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</si>
  <si>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</si>
  <si>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</si>
  <si>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</si>
  <si>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</si>
  <si>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</si>
  <si>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</si>
  <si>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</si>
  <si>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</si>
  <si>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</si>
  <si>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令和２年度より、地方公営企業法を適用したため、前年度以前のデータはありません。
　①有形固定資産減価償却率は、公営企業会計に移行して間もないため、類似団体平均値を下回る状況であります。
　②管渠老朽化率は、平成６年に供用開始し、耐用年数に至った管渠はありません。令和２６年度から耐用年数を超える管渠が出てきます。
　③管渠改善率は、老朽化による更新は行っていません。今後、老朽化に伴い改善率は上昇すると思われます。</t>
    <rPh sb="43" eb="45">
      <t>ユウケイ</t>
    </rPh>
    <rPh sb="45" eb="47">
      <t>コテイ</t>
    </rPh>
    <rPh sb="47" eb="49">
      <t>シサン</t>
    </rPh>
    <rPh sb="49" eb="51">
      <t>ゲンカ</t>
    </rPh>
    <rPh sb="51" eb="53">
      <t>ショウキャク</t>
    </rPh>
    <rPh sb="53" eb="54">
      <t>リツ</t>
    </rPh>
    <rPh sb="56" eb="58">
      <t>コウエイ</t>
    </rPh>
    <rPh sb="58" eb="60">
      <t>キギョウ</t>
    </rPh>
    <rPh sb="60" eb="62">
      <t>カイケイ</t>
    </rPh>
    <rPh sb="63" eb="65">
      <t>イコウ</t>
    </rPh>
    <rPh sb="67" eb="68">
      <t>マ</t>
    </rPh>
    <rPh sb="74" eb="76">
      <t>ルイジ</t>
    </rPh>
    <rPh sb="76" eb="78">
      <t>ダンタイ</t>
    </rPh>
    <rPh sb="78" eb="81">
      <t>ヘイキンチ</t>
    </rPh>
    <rPh sb="82" eb="84">
      <t>シタマワ</t>
    </rPh>
    <rPh sb="85" eb="87">
      <t>ジョウキョウ</t>
    </rPh>
    <rPh sb="96" eb="98">
      <t>カンキョ</t>
    </rPh>
    <rPh sb="98" eb="101">
      <t>ロウキュウカ</t>
    </rPh>
    <rPh sb="101" eb="102">
      <t>リツ</t>
    </rPh>
    <rPh sb="104" eb="106">
      <t>ヘイセイ</t>
    </rPh>
    <rPh sb="107" eb="108">
      <t>ネン</t>
    </rPh>
    <rPh sb="109" eb="111">
      <t>キョウヨウ</t>
    </rPh>
    <rPh sb="111" eb="113">
      <t>カイシ</t>
    </rPh>
    <rPh sb="115" eb="117">
      <t>タイヨウ</t>
    </rPh>
    <rPh sb="117" eb="119">
      <t>ネンスウ</t>
    </rPh>
    <rPh sb="120" eb="121">
      <t>イタ</t>
    </rPh>
    <rPh sb="123" eb="125">
      <t>カンキョ</t>
    </rPh>
    <rPh sb="132" eb="134">
      <t>レイワ</t>
    </rPh>
    <phoneticPr fontId="16"/>
  </si>
  <si>
    <t>　令和２年度より、地方公営企業法を適用したため、前年度以前のデータはありません。
　①経常収支比率は、100％を上回り、類似団体平均値を上回る状況でありますが、使用料収入で経費全額を賄えず、繰入金に依存している状況で、基準外繰入金をいかに減らしていくかが今後の課題であります。
　②累積欠損金は、発生していません。
　③流動比率は、類似団体平均値を上回る状況でありますが、今後の事業展開や人口減少等による使用料収入の減少によっては、悪化すると思われます。
　④企業債残高対事業規模比率は、事業が進行中であるため、建設投資の財源として企業債を活用していること、また、供用開始直後は使用料収入が見込めないことから、上昇していく見込みです。
　⑤経費回収率は、100％未満であり、使用料で汚水処理費を賄えていない状況でありますので、経費削減や使用料の見直しが検討課題であります。
　⑥汚水処理原価は、類似団体平均値を下回る状況でありますが、経費回収率が100％未満でありますので、更なる経費削減が必要となります。
　⑦施設利用率は、類似団体平均値を上回る状況であり、施設は適正な規模であると考えられます。
　⑧水洗化率は、類似団体平均値を下回る状況であり、使用料収入の確保に向けて今後も普及啓発等により、向上を図る必要があります。</t>
    <rPh sb="0" eb="2">
      <t>レイワ</t>
    </rPh>
    <rPh sb="3" eb="5">
      <t>ネンド</t>
    </rPh>
    <rPh sb="42" eb="44">
      <t>ケイジョウ</t>
    </rPh>
    <rPh sb="55" eb="56">
      <t>ウエ</t>
    </rPh>
    <rPh sb="59" eb="61">
      <t>ルイジ</t>
    </rPh>
    <rPh sb="61" eb="63">
      <t>ダンタイ</t>
    </rPh>
    <rPh sb="63" eb="66">
      <t>ヘイキンチ</t>
    </rPh>
    <rPh sb="68" eb="70">
      <t>ウワマワ</t>
    </rPh>
    <rPh sb="71" eb="73">
      <t>ジョウキョウ</t>
    </rPh>
    <rPh sb="82" eb="84">
      <t>シュウニュウ</t>
    </rPh>
    <rPh sb="90" eb="91">
      <t>マカナ</t>
    </rPh>
    <rPh sb="94" eb="96">
      <t>クリイレ</t>
    </rPh>
    <rPh sb="98" eb="100">
      <t>イゾン</t>
    </rPh>
    <rPh sb="104" eb="106">
      <t>ジョウキョウ</t>
    </rPh>
    <rPh sb="108" eb="110">
      <t>キジュン</t>
    </rPh>
    <rPh sb="110" eb="111">
      <t>ガイ</t>
    </rPh>
    <rPh sb="111" eb="113">
      <t>クリイレ</t>
    </rPh>
    <rPh sb="113" eb="114">
      <t>キン</t>
    </rPh>
    <rPh sb="118" eb="119">
      <t>ヘ</t>
    </rPh>
    <rPh sb="126" eb="128">
      <t>コンゴ</t>
    </rPh>
    <rPh sb="129" eb="131">
      <t>カダイ</t>
    </rPh>
    <rPh sb="140" eb="142">
      <t>ルイセキ</t>
    </rPh>
    <rPh sb="142" eb="144">
      <t>ケッソン</t>
    </rPh>
    <rPh sb="144" eb="145">
      <t>キン</t>
    </rPh>
    <rPh sb="147" eb="149">
      <t>ハッセイ</t>
    </rPh>
    <rPh sb="159" eb="161">
      <t>リュウドウ</t>
    </rPh>
    <rPh sb="161" eb="163">
      <t>ヒリツ</t>
    </rPh>
    <rPh sb="165" eb="167">
      <t>ルイジ</t>
    </rPh>
    <rPh sb="167" eb="169">
      <t>ダンタイ</t>
    </rPh>
    <rPh sb="169" eb="172">
      <t>ヘイキンチ</t>
    </rPh>
    <rPh sb="176" eb="178">
      <t>ジョウキョウ</t>
    </rPh>
    <rPh sb="229" eb="231">
      <t>キギョウ</t>
    </rPh>
    <rPh sb="231" eb="232">
      <t>サイ</t>
    </rPh>
    <rPh sb="232" eb="234">
      <t>ザンダカ</t>
    </rPh>
    <rPh sb="234" eb="235">
      <t>タイ</t>
    </rPh>
    <rPh sb="235" eb="237">
      <t>ジギョウ</t>
    </rPh>
    <rPh sb="237" eb="239">
      <t>キボ</t>
    </rPh>
    <rPh sb="239" eb="241">
      <t>ヒリツ</t>
    </rPh>
    <rPh sb="243" eb="245">
      <t>ジギョウ</t>
    </rPh>
    <rPh sb="247" eb="249">
      <t>シンコウ</t>
    </rPh>
    <rPh sb="249" eb="250">
      <t>ナカ</t>
    </rPh>
    <rPh sb="282" eb="284">
      <t>キョウヨウ</t>
    </rPh>
    <rPh sb="284" eb="286">
      <t>カイシ</t>
    </rPh>
    <rPh sb="286" eb="288">
      <t>チョクゴ</t>
    </rPh>
    <rPh sb="289" eb="292">
      <t>シヨウリョウ</t>
    </rPh>
    <rPh sb="292" eb="294">
      <t>シュウニュウ</t>
    </rPh>
    <rPh sb="295" eb="297">
      <t>ミコ</t>
    </rPh>
    <rPh sb="305" eb="307">
      <t>ジョウショウ</t>
    </rPh>
    <rPh sb="311" eb="313">
      <t>ミコミ</t>
    </rPh>
    <rPh sb="319" eb="321">
      <t>ケイヒ</t>
    </rPh>
    <rPh sb="321" eb="323">
      <t>カイシュウ</t>
    </rPh>
    <rPh sb="323" eb="324">
      <t>リツ</t>
    </rPh>
    <rPh sb="331" eb="333">
      <t>ミマン</t>
    </rPh>
    <rPh sb="337" eb="340">
      <t>シヨウリョウ</t>
    </rPh>
    <rPh sb="341" eb="343">
      <t>オスイ</t>
    </rPh>
    <rPh sb="343" eb="345">
      <t>ショリ</t>
    </rPh>
    <rPh sb="345" eb="346">
      <t>ヒ</t>
    </rPh>
    <rPh sb="347" eb="348">
      <t>マカナ</t>
    </rPh>
    <rPh sb="353" eb="355">
      <t>ジョウキョウ</t>
    </rPh>
    <rPh sb="363" eb="365">
      <t>ケイヒ</t>
    </rPh>
    <rPh sb="365" eb="367">
      <t>サクゲン</t>
    </rPh>
    <rPh sb="368" eb="371">
      <t>シヨウリョウ</t>
    </rPh>
    <rPh sb="372" eb="374">
      <t>ミナオ</t>
    </rPh>
    <rPh sb="376" eb="378">
      <t>ケントウ</t>
    </rPh>
    <rPh sb="378" eb="380">
      <t>カダイ</t>
    </rPh>
    <rPh sb="401" eb="404">
      <t>ヘイキンチ</t>
    </rPh>
    <rPh sb="417" eb="419">
      <t>ケイヒ</t>
    </rPh>
    <rPh sb="419" eb="421">
      <t>カイシュウ</t>
    </rPh>
    <rPh sb="421" eb="422">
      <t>リツ</t>
    </rPh>
    <rPh sb="426" eb="429">
      <t>パーセントミマン</t>
    </rPh>
    <rPh sb="437" eb="438">
      <t>サラ</t>
    </rPh>
    <rPh sb="440" eb="442">
      <t>ケイヒ</t>
    </rPh>
    <rPh sb="442" eb="444">
      <t>サクゲン</t>
    </rPh>
    <rPh sb="445" eb="447">
      <t>ヒツヨウ</t>
    </rPh>
    <rPh sb="463" eb="467">
      <t>ルイジダンタイ</t>
    </rPh>
    <rPh sb="467" eb="470">
      <t>ヘイキンチ</t>
    </rPh>
    <rPh sb="471" eb="473">
      <t>ウワマワ</t>
    </rPh>
    <rPh sb="474" eb="476">
      <t>ジョウキョウ</t>
    </rPh>
    <rPh sb="480" eb="482">
      <t>シセツ</t>
    </rPh>
    <rPh sb="483" eb="485">
      <t>テキセイ</t>
    </rPh>
    <rPh sb="486" eb="488">
      <t>キボ</t>
    </rPh>
    <rPh sb="492" eb="493">
      <t>カンガ</t>
    </rPh>
    <rPh sb="512" eb="515">
      <t>ヘイキンチ</t>
    </rPh>
    <rPh sb="518" eb="520">
      <t>ジョウキョウ</t>
    </rPh>
    <rPh sb="525" eb="528">
      <t>シヨウリョウ</t>
    </rPh>
    <rPh sb="528" eb="530">
      <t>シュウニュウ</t>
    </rPh>
    <rPh sb="531" eb="533">
      <t>カクホ</t>
    </rPh>
    <rPh sb="534" eb="535">
      <t>ム</t>
    </rPh>
    <rPh sb="537" eb="539">
      <t>コンゴ</t>
    </rPh>
    <rPh sb="540" eb="542">
      <t>フキュウ</t>
    </rPh>
    <rPh sb="542" eb="544">
      <t>ケイハツ</t>
    </rPh>
    <rPh sb="544" eb="545">
      <t>トウ</t>
    </rPh>
    <rPh sb="549" eb="551">
      <t>コウジョウ</t>
    </rPh>
    <rPh sb="552" eb="553">
      <t>ハカ</t>
    </rPh>
    <rPh sb="554" eb="556">
      <t>ヒツヨウ</t>
    </rPh>
    <phoneticPr fontId="16"/>
  </si>
  <si>
    <t>　本市の特定環境保全公共下水道事業は、事業が進行中で、今後も整備拡大を予定しており多額の建設投資が見込まれますが、流動比率に見られるように、自己の資金の保有額が十分ではありません。
　現状では、一般会計からの繰入金によって事業を運営している状態であり、供用開始直後であることや節水機器の普及、人口減少により使用料の増収を見込むことは難しいため、経費の削減に積極的に取り組み、また使用料改定も検討しなければなりません。
　将来の管渠更新に向けての財源を確保し、また本事業のサービスを安定的・持続的に提供するために、経営基盤の強化を図ってまいります。</t>
    <rPh sb="1" eb="3">
      <t>ホンシ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1">
      <t>ジギョウ</t>
    </rPh>
    <rPh sb="22" eb="24">
      <t>シンコウ</t>
    </rPh>
    <rPh sb="24" eb="25">
      <t>ナカ</t>
    </rPh>
    <rPh sb="27" eb="29">
      <t>コンゴ</t>
    </rPh>
    <rPh sb="30" eb="32">
      <t>セイビ</t>
    </rPh>
    <rPh sb="32" eb="34">
      <t>カクダイ</t>
    </rPh>
    <rPh sb="35" eb="37">
      <t>ヨテイ</t>
    </rPh>
    <rPh sb="41" eb="43">
      <t>タガク</t>
    </rPh>
    <rPh sb="44" eb="46">
      <t>ケンセツ</t>
    </rPh>
    <rPh sb="46" eb="48">
      <t>トウシ</t>
    </rPh>
    <rPh sb="49" eb="51">
      <t>ミコ</t>
    </rPh>
    <rPh sb="57" eb="59">
      <t>リュウドウ</t>
    </rPh>
    <rPh sb="59" eb="61">
      <t>ヒリツ</t>
    </rPh>
    <rPh sb="62" eb="63">
      <t>ミ</t>
    </rPh>
    <rPh sb="70" eb="72">
      <t>ジコ</t>
    </rPh>
    <rPh sb="73" eb="75">
      <t>シキン</t>
    </rPh>
    <rPh sb="76" eb="78">
      <t>ホユウ</t>
    </rPh>
    <rPh sb="78" eb="79">
      <t>ガク</t>
    </rPh>
    <rPh sb="80" eb="82">
      <t>ジュウブン</t>
    </rPh>
    <rPh sb="92" eb="94">
      <t>ゲンジョウ</t>
    </rPh>
    <rPh sb="97" eb="101">
      <t>イッパンカイケイ</t>
    </rPh>
    <rPh sb="104" eb="106">
      <t>クリイレ</t>
    </rPh>
    <rPh sb="106" eb="107">
      <t>キン</t>
    </rPh>
    <rPh sb="111" eb="113">
      <t>ジギョウ</t>
    </rPh>
    <rPh sb="114" eb="116">
      <t>ウンエイ</t>
    </rPh>
    <rPh sb="120" eb="122">
      <t>ジョウタイ</t>
    </rPh>
    <rPh sb="126" eb="128">
      <t>キョウヨウ</t>
    </rPh>
    <rPh sb="128" eb="130">
      <t>カイシ</t>
    </rPh>
    <rPh sb="130" eb="132">
      <t>チョクゴ</t>
    </rPh>
    <rPh sb="138" eb="140">
      <t>セッスイ</t>
    </rPh>
    <rPh sb="140" eb="142">
      <t>キキ</t>
    </rPh>
    <rPh sb="143" eb="145">
      <t>フキュウ</t>
    </rPh>
    <rPh sb="146" eb="148">
      <t>ジンコウ</t>
    </rPh>
    <rPh sb="148" eb="150">
      <t>ゲンショウ</t>
    </rPh>
    <rPh sb="153" eb="156">
      <t>シヨウリョウ</t>
    </rPh>
    <rPh sb="157" eb="159">
      <t>ゾウシュウ</t>
    </rPh>
    <rPh sb="160" eb="162">
      <t>ミコ</t>
    </rPh>
    <rPh sb="166" eb="167">
      <t>ムズカ</t>
    </rPh>
    <rPh sb="172" eb="174">
      <t>ケイヒ</t>
    </rPh>
    <rPh sb="175" eb="177">
      <t>サクゲン</t>
    </rPh>
    <rPh sb="178" eb="180">
      <t>セッキョク</t>
    </rPh>
    <rPh sb="180" eb="181">
      <t>テキ</t>
    </rPh>
    <rPh sb="182" eb="183">
      <t>ト</t>
    </rPh>
    <rPh sb="184" eb="185">
      <t>ク</t>
    </rPh>
    <rPh sb="189" eb="192">
      <t>シヨウリョウ</t>
    </rPh>
    <rPh sb="192" eb="194">
      <t>カイテイ</t>
    </rPh>
    <rPh sb="195" eb="197">
      <t>ケントウ</t>
    </rPh>
    <rPh sb="210" eb="212">
      <t>ショウライ</t>
    </rPh>
    <rPh sb="213" eb="215">
      <t>カンキョ</t>
    </rPh>
    <rPh sb="215" eb="217">
      <t>コウシン</t>
    </rPh>
    <rPh sb="218" eb="219">
      <t>ム</t>
    </rPh>
    <rPh sb="222" eb="224">
      <t>ザイゲン</t>
    </rPh>
    <rPh sb="225" eb="227">
      <t>カクホ</t>
    </rPh>
    <rPh sb="240" eb="242">
      <t>アンテイ</t>
    </rPh>
    <rPh sb="242" eb="243">
      <t>テキ</t>
    </rPh>
    <rPh sb="244" eb="247">
      <t>ジゾクテキ</t>
    </rPh>
    <rPh sb="248" eb="250">
      <t>テイキョウ</t>
    </rPh>
    <rPh sb="256" eb="258">
      <t>ケイエイ</t>
    </rPh>
    <rPh sb="258" eb="260">
      <t>キバン</t>
    </rPh>
    <rPh sb="261" eb="263">
      <t>キョウカ</t>
    </rPh>
    <rPh sb="264" eb="265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</si>
</sst>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quotePrefix="1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4-4601-9DB3-A276A5804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4-4601-9DB3-A276A5804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3-4AB7-8F9E-D9B09E65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33-4AB7-8F9E-D9B09E65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70.709999999999994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1-4990-AC17-27886BAB2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1-4990-AC17-27886BAB2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05-48F2-BA1B-79B62434B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05-48F2-BA1B-79B62434B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1-485E-ABC5-1B0D75B8F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81-485E-ABC5-1B0D75B8F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6-4F65-A847-0B0510A1C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6-4F65-A847-0B0510A1C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3-417E-9117-976189B16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3-417E-9117-976189B16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B-4FA3-BA49-2C51D4A3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B-4FA3-BA49-2C51D4A3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1231.8800000000001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3-4CC4-ADE0-2F3E82F2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3-4CC4-ADE0-2F3E82F2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C-47BA-9C37-98B30B78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DC-47BA-9C37-98B30B78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7-4C8B-85D5-03F9E6DB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7-4C8B-85D5-03F9E6DB0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0" zoomScaleNormal="90" workbookViewId="0">
      <selection activeCell="BG59" sqref="BG59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栃木県　大田原市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70482</v>
      </c>
      <c r="AM8" s="51"/>
      <c r="AN8" s="51"/>
      <c r="AO8" s="51"/>
      <c r="AP8" s="51"/>
      <c r="AQ8" s="51"/>
      <c r="AR8" s="51"/>
      <c r="AS8" s="51"/>
      <c r="AT8" s="46">
        <f>データ!T6</f>
        <v>354.36</v>
      </c>
      <c r="AU8" s="46"/>
      <c r="AV8" s="46"/>
      <c r="AW8" s="46"/>
      <c r="AX8" s="46"/>
      <c r="AY8" s="46"/>
      <c r="AZ8" s="46"/>
      <c r="BA8" s="46"/>
      <c r="BB8" s="46">
        <f>データ!U6</f>
        <v>198.9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55.14</v>
      </c>
      <c r="J10" s="46"/>
      <c r="K10" s="46"/>
      <c r="L10" s="46"/>
      <c r="M10" s="46"/>
      <c r="N10" s="46"/>
      <c r="O10" s="46"/>
      <c r="P10" s="46">
        <f>データ!P6</f>
        <v>11.23</v>
      </c>
      <c r="Q10" s="46"/>
      <c r="R10" s="46"/>
      <c r="S10" s="46"/>
      <c r="T10" s="46"/>
      <c r="U10" s="46"/>
      <c r="V10" s="46"/>
      <c r="W10" s="46">
        <f>データ!Q6</f>
        <v>82.96</v>
      </c>
      <c r="X10" s="46"/>
      <c r="Y10" s="46"/>
      <c r="Z10" s="46"/>
      <c r="AA10" s="46"/>
      <c r="AB10" s="46"/>
      <c r="AC10" s="46"/>
      <c r="AD10" s="51">
        <f>データ!R6</f>
        <v>2750</v>
      </c>
      <c r="AE10" s="51"/>
      <c r="AF10" s="51"/>
      <c r="AG10" s="51"/>
      <c r="AH10" s="51"/>
      <c r="AI10" s="51"/>
      <c r="AJ10" s="51"/>
      <c r="AK10" s="2"/>
      <c r="AL10" s="51">
        <f>データ!V6</f>
        <v>7901</v>
      </c>
      <c r="AM10" s="51"/>
      <c r="AN10" s="51"/>
      <c r="AO10" s="51"/>
      <c r="AP10" s="51"/>
      <c r="AQ10" s="51"/>
      <c r="AR10" s="51"/>
      <c r="AS10" s="51"/>
      <c r="AT10" s="46">
        <f>データ!W6</f>
        <v>3.56</v>
      </c>
      <c r="AU10" s="46"/>
      <c r="AV10" s="46"/>
      <c r="AW10" s="46"/>
      <c r="AX10" s="46"/>
      <c r="AY10" s="46"/>
      <c r="AZ10" s="46"/>
      <c r="BA10" s="46"/>
      <c r="BB10" s="46">
        <f>データ!X6</f>
        <v>2219.38</v>
      </c>
      <c r="BC10" s="46"/>
      <c r="BD10" s="46"/>
      <c r="BE10" s="46"/>
      <c r="BF10" s="46"/>
      <c r="BG10" s="46"/>
      <c r="BH10" s="46"/>
      <c r="BI10" s="46"/>
      <c r="BJ10" s="2"/>
      <c r="BK10" s="2"/>
      <c r="BL10" s="76" t="s">
        <v>22</v>
      </c>
      <c r="BM10" s="77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24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25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7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7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4" t="s">
        <v>27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7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7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7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7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7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7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4" t="s">
        <v>29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0" t="s">
        <v>116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【104.83】</v>
      </c>
      <c r="F85" s="26" t="str">
        <f>データ!AT6</f>
        <v>【61.55】</v>
      </c>
      <c r="G85" s="26" t="str">
        <f>データ!BE6</f>
        <v>【45.34】</v>
      </c>
      <c r="H85" s="26" t="str">
        <f>データ!BP6</f>
        <v>【1,260.21】</v>
      </c>
      <c r="I85" s="26" t="str">
        <f>データ!CA6</f>
        <v>【75.29】</v>
      </c>
      <c r="J85" s="26" t="str">
        <f>データ!CL6</f>
        <v>【215.41】</v>
      </c>
      <c r="K85" s="26" t="str">
        <f>データ!CW6</f>
        <v>【42.90】</v>
      </c>
      <c r="L85" s="26" t="str">
        <f>データ!DH6</f>
        <v>【84.75】</v>
      </c>
      <c r="M85" s="26" t="str">
        <f>データ!DS6</f>
        <v>【23.60】</v>
      </c>
      <c r="N85" s="26" t="str">
        <f>データ!ED6</f>
        <v>【0.01】</v>
      </c>
      <c r="O85" s="26" t="str">
        <f>データ!EO6</f>
        <v>【0.30】</v>
      </c>
    </row>
  </sheetData>
  <sheetProtection algorithmName="SHA-512" hashValue="7tPeYVw9wQhFeeqtGf+u2LvdnhkCm4vEluqFXaCGHoaGui/FRPBz0CmlmlN8FOhB/yTwueIHAln3KMJK7fVjmg==" saltValue="FxR3J8fGCZh7lnEFhLRJj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4" t="s">
        <v>52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53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28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55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56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57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58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59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60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61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62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63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64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65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92100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大田原市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55.14</v>
      </c>
      <c r="P6" s="34">
        <f t="shared" si="3"/>
        <v>11.23</v>
      </c>
      <c r="Q6" s="34">
        <f t="shared" si="3"/>
        <v>82.96</v>
      </c>
      <c r="R6" s="34">
        <f t="shared" si="3"/>
        <v>2750</v>
      </c>
      <c r="S6" s="34">
        <f t="shared" si="3"/>
        <v>70482</v>
      </c>
      <c r="T6" s="34">
        <f t="shared" si="3"/>
        <v>354.36</v>
      </c>
      <c r="U6" s="34">
        <f t="shared" si="3"/>
        <v>198.9</v>
      </c>
      <c r="V6" s="34">
        <f t="shared" si="3"/>
        <v>7901</v>
      </c>
      <c r="W6" s="34">
        <f t="shared" si="3"/>
        <v>3.56</v>
      </c>
      <c r="X6" s="34">
        <f t="shared" si="3"/>
        <v>2219.38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139.43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105.78</v>
      </c>
      <c r="AI6" s="34" t="str">
        <f>IF(AI7="","",IF(AI7="-","【-】","【"&amp;SUBSTITUTE(TEXT(AI7,"#,##0.00"),"-","△")&amp;"】"))</f>
        <v>【104.83】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63.96</v>
      </c>
      <c r="AT6" s="34" t="str">
        <f>IF(AT7="","",IF(AT7="-","【-】","【"&amp;SUBSTITUTE(TEXT(AT7,"#,##0.00"),"-","△")&amp;"】"))</f>
        <v>【61.55】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51.59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44.24</v>
      </c>
      <c r="BE6" s="34" t="str">
        <f>IF(BE7="","",IF(BE7="-","【-】","【"&amp;SUBSTITUTE(TEXT(BE7,"#,##0.00"),"-","△")&amp;"】"))</f>
        <v>【45.34】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1231.8800000000001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94.09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150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96.9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70.709999999999994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3.23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21.36</v>
      </c>
      <c r="DS6" s="34" t="str">
        <f>IF(DS7="","",IF(DS7="-","【-】","【"&amp;SUBSTITUTE(TEXT(DS7,"#,##0.00"),"-","△")&amp;"】"))</f>
        <v>【23.60】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92100</v>
      </c>
      <c r="D7" s="37">
        <v>46</v>
      </c>
      <c r="E7" s="37">
        <v>17</v>
      </c>
      <c r="F7" s="37">
        <v>4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55.14</v>
      </c>
      <c r="P7" s="38">
        <v>11.23</v>
      </c>
      <c r="Q7" s="38">
        <v>82.96</v>
      </c>
      <c r="R7" s="38">
        <v>2750</v>
      </c>
      <c r="S7" s="38">
        <v>70482</v>
      </c>
      <c r="T7" s="38">
        <v>354.36</v>
      </c>
      <c r="U7" s="38">
        <v>198.9</v>
      </c>
      <c r="V7" s="38">
        <v>7901</v>
      </c>
      <c r="W7" s="38">
        <v>3.56</v>
      </c>
      <c r="X7" s="38">
        <v>2219.38</v>
      </c>
      <c r="Y7" s="38" t="s">
        <v>101</v>
      </c>
      <c r="Z7" s="38" t="s">
        <v>101</v>
      </c>
      <c r="AA7" s="38" t="s">
        <v>101</v>
      </c>
      <c r="AB7" s="38" t="s">
        <v>101</v>
      </c>
      <c r="AC7" s="38">
        <v>139.43</v>
      </c>
      <c r="AD7" s="38" t="s">
        <v>101</v>
      </c>
      <c r="AE7" s="38" t="s">
        <v>101</v>
      </c>
      <c r="AF7" s="38" t="s">
        <v>101</v>
      </c>
      <c r="AG7" s="38" t="s">
        <v>101</v>
      </c>
      <c r="AH7" s="38">
        <v>105.78</v>
      </c>
      <c r="AI7" s="38">
        <v>104.83</v>
      </c>
      <c r="AJ7" s="38" t="s">
        <v>101</v>
      </c>
      <c r="AK7" s="38" t="s">
        <v>101</v>
      </c>
      <c r="AL7" s="38" t="s">
        <v>101</v>
      </c>
      <c r="AM7" s="38" t="s">
        <v>101</v>
      </c>
      <c r="AN7" s="38">
        <v>0</v>
      </c>
      <c r="AO7" s="38" t="s">
        <v>101</v>
      </c>
      <c r="AP7" s="38" t="s">
        <v>101</v>
      </c>
      <c r="AQ7" s="38" t="s">
        <v>101</v>
      </c>
      <c r="AR7" s="38" t="s">
        <v>101</v>
      </c>
      <c r="AS7" s="38">
        <v>63.96</v>
      </c>
      <c r="AT7" s="38">
        <v>61.55</v>
      </c>
      <c r="AU7" s="38" t="s">
        <v>101</v>
      </c>
      <c r="AV7" s="38" t="s">
        <v>101</v>
      </c>
      <c r="AW7" s="38" t="s">
        <v>101</v>
      </c>
      <c r="AX7" s="38" t="s">
        <v>101</v>
      </c>
      <c r="AY7" s="38">
        <v>51.59</v>
      </c>
      <c r="AZ7" s="38" t="s">
        <v>101</v>
      </c>
      <c r="BA7" s="38" t="s">
        <v>101</v>
      </c>
      <c r="BB7" s="38" t="s">
        <v>101</v>
      </c>
      <c r="BC7" s="38" t="s">
        <v>101</v>
      </c>
      <c r="BD7" s="38">
        <v>44.24</v>
      </c>
      <c r="BE7" s="38">
        <v>45.34</v>
      </c>
      <c r="BF7" s="38" t="s">
        <v>101</v>
      </c>
      <c r="BG7" s="38" t="s">
        <v>101</v>
      </c>
      <c r="BH7" s="38" t="s">
        <v>101</v>
      </c>
      <c r="BI7" s="38" t="s">
        <v>101</v>
      </c>
      <c r="BJ7" s="38">
        <v>1231.8800000000001</v>
      </c>
      <c r="BK7" s="38" t="s">
        <v>101</v>
      </c>
      <c r="BL7" s="38" t="s">
        <v>101</v>
      </c>
      <c r="BM7" s="38" t="s">
        <v>101</v>
      </c>
      <c r="BN7" s="38" t="s">
        <v>101</v>
      </c>
      <c r="BO7" s="38">
        <v>1258.43</v>
      </c>
      <c r="BP7" s="38">
        <v>1260.21</v>
      </c>
      <c r="BQ7" s="38" t="s">
        <v>101</v>
      </c>
      <c r="BR7" s="38" t="s">
        <v>101</v>
      </c>
      <c r="BS7" s="38" t="s">
        <v>101</v>
      </c>
      <c r="BT7" s="38" t="s">
        <v>101</v>
      </c>
      <c r="BU7" s="38">
        <v>94.09</v>
      </c>
      <c r="BV7" s="38" t="s">
        <v>101</v>
      </c>
      <c r="BW7" s="38" t="s">
        <v>101</v>
      </c>
      <c r="BX7" s="38" t="s">
        <v>101</v>
      </c>
      <c r="BY7" s="38" t="s">
        <v>101</v>
      </c>
      <c r="BZ7" s="38">
        <v>73.36</v>
      </c>
      <c r="CA7" s="38">
        <v>75.290000000000006</v>
      </c>
      <c r="CB7" s="38" t="s">
        <v>101</v>
      </c>
      <c r="CC7" s="38" t="s">
        <v>101</v>
      </c>
      <c r="CD7" s="38" t="s">
        <v>101</v>
      </c>
      <c r="CE7" s="38" t="s">
        <v>101</v>
      </c>
      <c r="CF7" s="38">
        <v>150</v>
      </c>
      <c r="CG7" s="38" t="s">
        <v>101</v>
      </c>
      <c r="CH7" s="38" t="s">
        <v>101</v>
      </c>
      <c r="CI7" s="38" t="s">
        <v>101</v>
      </c>
      <c r="CJ7" s="38" t="s">
        <v>101</v>
      </c>
      <c r="CK7" s="38">
        <v>224.88</v>
      </c>
      <c r="CL7" s="38">
        <v>215.41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>
        <v>96.9</v>
      </c>
      <c r="CR7" s="38" t="s">
        <v>101</v>
      </c>
      <c r="CS7" s="38" t="s">
        <v>101</v>
      </c>
      <c r="CT7" s="38" t="s">
        <v>101</v>
      </c>
      <c r="CU7" s="38" t="s">
        <v>101</v>
      </c>
      <c r="CV7" s="38">
        <v>42.4</v>
      </c>
      <c r="CW7" s="38">
        <v>42.9</v>
      </c>
      <c r="CX7" s="38" t="s">
        <v>101</v>
      </c>
      <c r="CY7" s="38" t="s">
        <v>101</v>
      </c>
      <c r="CZ7" s="38" t="s">
        <v>101</v>
      </c>
      <c r="DA7" s="38" t="s">
        <v>101</v>
      </c>
      <c r="DB7" s="38">
        <v>70.709999999999994</v>
      </c>
      <c r="DC7" s="38" t="s">
        <v>101</v>
      </c>
      <c r="DD7" s="38" t="s">
        <v>101</v>
      </c>
      <c r="DE7" s="38" t="s">
        <v>101</v>
      </c>
      <c r="DF7" s="38" t="s">
        <v>101</v>
      </c>
      <c r="DG7" s="38">
        <v>84.19</v>
      </c>
      <c r="DH7" s="38">
        <v>84.75</v>
      </c>
      <c r="DI7" s="38" t="s">
        <v>101</v>
      </c>
      <c r="DJ7" s="38" t="s">
        <v>101</v>
      </c>
      <c r="DK7" s="38" t="s">
        <v>101</v>
      </c>
      <c r="DL7" s="38" t="s">
        <v>101</v>
      </c>
      <c r="DM7" s="38">
        <v>3.23</v>
      </c>
      <c r="DN7" s="38" t="s">
        <v>101</v>
      </c>
      <c r="DO7" s="38" t="s">
        <v>101</v>
      </c>
      <c r="DP7" s="38" t="s">
        <v>101</v>
      </c>
      <c r="DQ7" s="38" t="s">
        <v>101</v>
      </c>
      <c r="DR7" s="38">
        <v>21.36</v>
      </c>
      <c r="DS7" s="38">
        <v>23.6</v>
      </c>
      <c r="DT7" s="38" t="s">
        <v>101</v>
      </c>
      <c r="DU7" s="38" t="s">
        <v>101</v>
      </c>
      <c r="DV7" s="38" t="s">
        <v>101</v>
      </c>
      <c r="DW7" s="38" t="s">
        <v>101</v>
      </c>
      <c r="DX7" s="38">
        <v>0</v>
      </c>
      <c r="DY7" s="38" t="s">
        <v>101</v>
      </c>
      <c r="DZ7" s="38" t="s">
        <v>101</v>
      </c>
      <c r="EA7" s="38" t="s">
        <v>101</v>
      </c>
      <c r="EB7" s="38" t="s">
        <v>101</v>
      </c>
      <c r="EC7" s="38">
        <v>0.01</v>
      </c>
      <c r="ED7" s="38">
        <v>0.01</v>
      </c>
      <c r="EE7" s="38" t="s">
        <v>101</v>
      </c>
      <c r="EF7" s="38" t="s">
        <v>101</v>
      </c>
      <c r="EG7" s="38" t="s">
        <v>101</v>
      </c>
      <c r="EH7" s="38" t="s">
        <v>101</v>
      </c>
      <c r="EI7" s="38">
        <v>0</v>
      </c>
      <c r="EJ7" s="38" t="s">
        <v>101</v>
      </c>
      <c r="EK7" s="38" t="s">
        <v>101</v>
      </c>
      <c r="EL7" s="38" t="s">
        <v>101</v>
      </c>
      <c r="EM7" s="38" t="s">
        <v>101</v>
      </c>
      <c r="EN7" s="38">
        <v>0.39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110</v>
      </c>
      <c r="D13" t="s">
        <v>109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2022-01-14T02:05:21Z</cp:lastPrinted>
  <dcterms:created xsi:type="dcterms:W3CDTF">2021-12-03T07:22:38Z</dcterms:created>
  <dcterms:modified xsi:type="dcterms:W3CDTF">2022-02-22T04:07:54Z</dcterms:modified>
  <cp:category/>
</cp:coreProperties>
</file>