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5 下水道（特環）\"/>
    </mc:Choice>
  </mc:AlternateContent>
  <xr:revisionPtr revIDLastSave="0" documentId="13_ncr:1_{23865C26-4302-4A10-A6B5-FAC9E1FCCED0}" xr6:coauthVersionLast="47" xr6:coauthVersionMax="47" xr10:uidLastSave="{00000000-0000-0000-0000-000000000000}"/>
  <workbookProtection workbookAlgorithmName="SHA-512" workbookHashValue="+wMcSOibeJ0rB005zNqR8DUdZASbgQXsD1ImDB7SeCoG/98RODYaEOfH4YwJc3ZG4LMMSgRJ4lqk2rpqCHJENw==" workbookSaltValue="oCXMlkJZqoyQBwQAvCBEKg=="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F85" i="4"/>
  <c r="I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<sst xmlns="http://schemas.openxmlformats.org/spreadsheetml/2006/main" count="253" uniqueCount="116">
  <si>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</si>
  <si>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</si>
  <si>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</si>
  <si>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</si>
  <si>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</si>
  <si>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</si>
  <si>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</si>
  <si>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</si>
  <si>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</si>
  <si>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</si>
  <si>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</si>
  <si>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</si>
  <si>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</si>
  <si>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</si>
  <si>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</si>
  <si>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</si>
  <si>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</si>
  <si>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</si>
  <si>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</si>
  <si>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</si>
  <si>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</si>
  <si>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</si>
  <si>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</si>
  <si>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</si>
  <si>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</si>
  <si>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</si>
  <si>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</si>
  <si>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</si>
  <si>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</si>
  <si>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</si>
  <si>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</si>
  <si>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</si>
  <si>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</si>
  <si>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</si>
  <si>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</si>
  <si>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</si>
  <si>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</si>
  <si>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</si>
  <si>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</si>
  <si>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</si>
  <si>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</si>
  <si>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</si>
  <si>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</si>
  <si>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</si>
  <si>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</si>
  <si>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</si>
  <si>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</si>
  <si>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</si>
  <si>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</si>
  <si>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</si>
  <si>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</si>
  <si>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</si>
  <si>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</si>
  <si>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</si>
  <si>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</si>
  <si>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</si>
  <si>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</si>
  <si>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</si>
  <si>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</si>
  <si>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</si>
  <si>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</si>
  <si>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</si>
  <si>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</si>
  <si>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</si>
  <si>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</si>
  <si>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</si>
  <si>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</si>
  <si>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</si>
  <si>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</si>
  <si>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</si>
  <si>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</si>
  <si>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</si>
  <si>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</si>
  <si>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</si>
  <si>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</si>
  <si>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</si>
  <si>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</si>
  <si>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</si>
  <si>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</si>
  <si>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</si>
  <si>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</si>
  <si>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</si>
  <si>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</si>
  <si>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</si>
  <si>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</si>
  <si>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</si>
  <si>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</si>
  <si>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</si>
  <si>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</si>
  <si>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</si>
  <si>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</si>
  <si>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</si>
  <si>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</si>
  <si>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</si>
  <si>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</si>
  <si>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</si>
  <si>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</si>
  <si>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</si>
  <si>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</si>
  <si>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</si>
  <si>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</si>
  <si>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</si>
  <si>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</si>
  <si>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</si>
  <si>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</si>
  <si>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</si>
  <si>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</si>
  <si>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</si>
  <si>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</si>
  <si>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</si>
  <si>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</si>
  <si>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</si>
  <si>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</si>
  <si>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令和２年度より、地方公営企業法を適用したため、令和元年度のデータはありません。
　①経常収支比率は、100％を上回り、類似団体平均値を上回る状況ですが、使用料収入で経費全額を賄えず、繰入金に依存している状況で、基準外繰入金をいかに減らしていくかが今後の課題であります。
　②累積欠損金は、発生していません。
　③流動比率は、類似団体平均値を下回る状況であり、今後の事業展開や人口減少等による使用料収入の減少によっては、悪化すると思われます。
　④企業債残高対事業規模比率は、事業が進行中のため、企業債を借入しており、また、供用開始直後は使用料収入が見込めないので、上昇する見込みです。
　⑤経費回収率は、100％未満であり、使用料で汚水処理費を賄えていない状況ですので、経費削減や使用料の見直しが検討課題であります。
　⑥汚水処理原価は、類似団体平均値を下回る状況でありますが、経費回収率が100％未満ですので、更なる経費削減が必要となります。
　⑦施設利用率は、本市で所有する処理施設での処理水量と流域での処理水量が合算されるため、類似団体平均値を上回る状況でありますが、所有する施設のみで見た場合は、適正な規模であると考えられます。
　⑧水洗化率は、類似団体平均値を下回る状況であり、使用料収入の確保に向けて今後も普及啓発等により、向上を図る必要があります。</t>
    <rPh sb="0" eb="2">
      <t>レイワ</t>
    </rPh>
    <rPh sb="3" eb="5">
      <t>ネンド</t>
    </rPh>
    <rPh sb="24" eb="26">
      <t>レイワ</t>
    </rPh>
    <rPh sb="26" eb="27">
      <t>ガン</t>
    </rPh>
    <rPh sb="42" eb="44">
      <t>ケイジョウ</t>
    </rPh>
    <rPh sb="55" eb="56">
      <t>ウエ</t>
    </rPh>
    <rPh sb="59" eb="61">
      <t>ルイジ</t>
    </rPh>
    <rPh sb="61" eb="63">
      <t>ダンタイ</t>
    </rPh>
    <rPh sb="63" eb="66">
      <t>ヘイキンチ</t>
    </rPh>
    <rPh sb="68" eb="70">
      <t>ウワマワ</t>
    </rPh>
    <rPh sb="71" eb="73">
      <t>ジョウキョウ</t>
    </rPh>
    <rPh sb="79" eb="81">
      <t>シュウニュウ</t>
    </rPh>
    <rPh sb="87" eb="88">
      <t>マカナ</t>
    </rPh>
    <rPh sb="91" eb="93">
      <t>クリイレ</t>
    </rPh>
    <rPh sb="95" eb="97">
      <t>イゾン</t>
    </rPh>
    <rPh sb="101" eb="103">
      <t>ジョウキョウ</t>
    </rPh>
    <rPh sb="105" eb="107">
      <t>キジュン</t>
    </rPh>
    <rPh sb="107" eb="108">
      <t>ガイ</t>
    </rPh>
    <rPh sb="108" eb="110">
      <t>クリイレ</t>
    </rPh>
    <rPh sb="110" eb="111">
      <t>キン</t>
    </rPh>
    <rPh sb="115" eb="116">
      <t>ヘ</t>
    </rPh>
    <rPh sb="123" eb="125">
      <t>コンゴ</t>
    </rPh>
    <rPh sb="126" eb="128">
      <t>カダイ</t>
    </rPh>
    <rPh sb="137" eb="139">
      <t>ルイセキ</t>
    </rPh>
    <rPh sb="139" eb="141">
      <t>ケッソン</t>
    </rPh>
    <rPh sb="141" eb="142">
      <t>キン</t>
    </rPh>
    <rPh sb="144" eb="146">
      <t>ハッセイ</t>
    </rPh>
    <rPh sb="156" eb="158">
      <t>リュウドウ</t>
    </rPh>
    <rPh sb="158" eb="160">
      <t>ヒリツ</t>
    </rPh>
    <rPh sb="162" eb="164">
      <t>ルイジ</t>
    </rPh>
    <rPh sb="164" eb="166">
      <t>ダンタイ</t>
    </rPh>
    <rPh sb="166" eb="169">
      <t>ヘイキンチ</t>
    </rPh>
    <rPh sb="171" eb="172">
      <t>シタ</t>
    </rPh>
    <rPh sb="173" eb="175">
      <t>ジョウキョウ</t>
    </rPh>
    <rPh sb="223" eb="225">
      <t>キギョウ</t>
    </rPh>
    <rPh sb="225" eb="226">
      <t>サイ</t>
    </rPh>
    <rPh sb="226" eb="228">
      <t>ザンダカ</t>
    </rPh>
    <rPh sb="228" eb="229">
      <t>タイ</t>
    </rPh>
    <rPh sb="229" eb="231">
      <t>ジギョウ</t>
    </rPh>
    <rPh sb="231" eb="233">
      <t>キボ</t>
    </rPh>
    <rPh sb="233" eb="235">
      <t>ヒリツ</t>
    </rPh>
    <rPh sb="237" eb="239">
      <t>ジギョウ</t>
    </rPh>
    <rPh sb="241" eb="243">
      <t>シンコウ</t>
    </rPh>
    <rPh sb="243" eb="244">
      <t>ナカ</t>
    </rPh>
    <rPh sb="252" eb="254">
      <t>カリイレ</t>
    </rPh>
    <rPh sb="262" eb="264">
      <t>キョウヨウ</t>
    </rPh>
    <rPh sb="264" eb="266">
      <t>カイシ</t>
    </rPh>
    <rPh sb="266" eb="268">
      <t>チョクゴ</t>
    </rPh>
    <rPh sb="269" eb="272">
      <t>シヨウリョウ</t>
    </rPh>
    <rPh sb="272" eb="274">
      <t>シュウニュウ</t>
    </rPh>
    <rPh sb="275" eb="277">
      <t>ミコ</t>
    </rPh>
    <rPh sb="283" eb="285">
      <t>ジョウショウ</t>
    </rPh>
    <rPh sb="287" eb="289">
      <t>ミコミ</t>
    </rPh>
    <rPh sb="295" eb="297">
      <t>ケイヒ</t>
    </rPh>
    <rPh sb="297" eb="299">
      <t>カイシュウ</t>
    </rPh>
    <rPh sb="299" eb="300">
      <t>リツ</t>
    </rPh>
    <rPh sb="307" eb="309">
      <t>ミマン</t>
    </rPh>
    <rPh sb="313" eb="316">
      <t>シヨウリョウ</t>
    </rPh>
    <rPh sb="317" eb="319">
      <t>オスイ</t>
    </rPh>
    <rPh sb="319" eb="321">
      <t>ショリ</t>
    </rPh>
    <rPh sb="321" eb="322">
      <t>ヒ</t>
    </rPh>
    <rPh sb="323" eb="324">
      <t>マカナ</t>
    </rPh>
    <rPh sb="329" eb="331">
      <t>ジョウキョウ</t>
    </rPh>
    <rPh sb="336" eb="338">
      <t>ケイヒ</t>
    </rPh>
    <rPh sb="338" eb="340">
      <t>サクゲン</t>
    </rPh>
    <rPh sb="341" eb="344">
      <t>シヨウリョウ</t>
    </rPh>
    <rPh sb="345" eb="347">
      <t>ミナオ</t>
    </rPh>
    <rPh sb="349" eb="351">
      <t>ケントウ</t>
    </rPh>
    <rPh sb="351" eb="353">
      <t>カダイ</t>
    </rPh>
    <rPh sb="374" eb="377">
      <t>ヘイキンチ</t>
    </rPh>
    <rPh sb="390" eb="392">
      <t>ケイヒ</t>
    </rPh>
    <rPh sb="392" eb="394">
      <t>カイシュウ</t>
    </rPh>
    <rPh sb="394" eb="395">
      <t>リツ</t>
    </rPh>
    <rPh sb="399" eb="402">
      <t>パーセントミマン</t>
    </rPh>
    <rPh sb="407" eb="408">
      <t>サラ</t>
    </rPh>
    <rPh sb="410" eb="412">
      <t>ケイヒ</t>
    </rPh>
    <rPh sb="412" eb="414">
      <t>サクゲン</t>
    </rPh>
    <rPh sb="415" eb="417">
      <t>ヒツヨウ</t>
    </rPh>
    <rPh sb="433" eb="435">
      <t>ホンシ</t>
    </rPh>
    <rPh sb="436" eb="438">
      <t>ショユウ</t>
    </rPh>
    <rPh sb="440" eb="442">
      <t>ショリ</t>
    </rPh>
    <rPh sb="442" eb="444">
      <t>シセツ</t>
    </rPh>
    <rPh sb="446" eb="450">
      <t>ショリスイリョウ</t>
    </rPh>
    <rPh sb="451" eb="453">
      <t>リュウイキ</t>
    </rPh>
    <rPh sb="455" eb="457">
      <t>ショリ</t>
    </rPh>
    <rPh sb="457" eb="459">
      <t>スイリョウ</t>
    </rPh>
    <rPh sb="460" eb="462">
      <t>ガッサン</t>
    </rPh>
    <rPh sb="468" eb="472">
      <t>ルイジダンタイ</t>
    </rPh>
    <rPh sb="472" eb="475">
      <t>ヘイキンチ</t>
    </rPh>
    <rPh sb="476" eb="478">
      <t>ウワマワ</t>
    </rPh>
    <rPh sb="479" eb="481">
      <t>ジョウキョウ</t>
    </rPh>
    <rPh sb="488" eb="490">
      <t>ショユウ</t>
    </rPh>
    <rPh sb="492" eb="494">
      <t>シセツ</t>
    </rPh>
    <rPh sb="497" eb="498">
      <t>ミ</t>
    </rPh>
    <rPh sb="499" eb="501">
      <t>バアイ</t>
    </rPh>
    <rPh sb="503" eb="505">
      <t>テキセイ</t>
    </rPh>
    <rPh sb="506" eb="508">
      <t>キボ</t>
    </rPh>
    <rPh sb="512" eb="513">
      <t>カンガ</t>
    </rPh>
    <rPh sb="532" eb="535">
      <t>ヘイキンチ</t>
    </rPh>
    <rPh sb="538" eb="540">
      <t>ジョウキョウ</t>
    </rPh>
    <rPh sb="545" eb="548">
      <t>シヨウリョウ</t>
    </rPh>
    <rPh sb="548" eb="550">
      <t>シュウニュウ</t>
    </rPh>
    <rPh sb="551" eb="553">
      <t>カクホ</t>
    </rPh>
    <rPh sb="554" eb="555">
      <t>ム</t>
    </rPh>
    <rPh sb="557" eb="559">
      <t>コンゴ</t>
    </rPh>
    <rPh sb="560" eb="562">
      <t>フキュウ</t>
    </rPh>
    <rPh sb="562" eb="564">
      <t>ケイハツ</t>
    </rPh>
    <rPh sb="564" eb="565">
      <t>トウ</t>
    </rPh>
    <rPh sb="569" eb="571">
      <t>コウジョウ</t>
    </rPh>
    <rPh sb="572" eb="573">
      <t>ハカ</t>
    </rPh>
    <rPh sb="574" eb="576">
      <t>ヒツヨウ</t>
    </rPh>
    <phoneticPr fontId="16"/>
  </si>
  <si>
    <t>　令和２年度より、地方公営企業法を適用したため、令和元年度のデータはありません。
　①有形固定資産減価償却率は、公営企業会計に移行して間もないため、類似団体平均値を下回る状況であります。
　②管渠老朽化率は、平成６年に供用開始し、耐用年数に至った管渠は無いため、０％となっています。令和２６年度から耐用年数を超える管渠が出てきます。
　③管渠改善率は、老朽化による更新は行っていないため、０％となっています。今後、老朽化に応じて、更新を行っていきます。</t>
    <rPh sb="24" eb="26">
      <t>レイワ</t>
    </rPh>
    <rPh sb="26" eb="27">
      <t>ガン</t>
    </rPh>
    <rPh sb="43" eb="45">
      <t>ユウケイ</t>
    </rPh>
    <rPh sb="45" eb="47">
      <t>コテイ</t>
    </rPh>
    <rPh sb="47" eb="49">
      <t>シサン</t>
    </rPh>
    <rPh sb="49" eb="51">
      <t>ゲンカ</t>
    </rPh>
    <rPh sb="51" eb="53">
      <t>ショウキャク</t>
    </rPh>
    <rPh sb="53" eb="54">
      <t>リツ</t>
    </rPh>
    <rPh sb="56" eb="58">
      <t>コウエイ</t>
    </rPh>
    <rPh sb="58" eb="60">
      <t>キギョウ</t>
    </rPh>
    <rPh sb="60" eb="62">
      <t>カイケイ</t>
    </rPh>
    <rPh sb="63" eb="65">
      <t>イコウ</t>
    </rPh>
    <rPh sb="67" eb="68">
      <t>マ</t>
    </rPh>
    <rPh sb="74" eb="76">
      <t>ルイジ</t>
    </rPh>
    <rPh sb="76" eb="78">
      <t>ダンタイ</t>
    </rPh>
    <rPh sb="78" eb="81">
      <t>ヘイキンチ</t>
    </rPh>
    <rPh sb="82" eb="84">
      <t>シタマワ</t>
    </rPh>
    <rPh sb="85" eb="87">
      <t>ジョウキョウ</t>
    </rPh>
    <rPh sb="96" eb="98">
      <t>カンキョ</t>
    </rPh>
    <rPh sb="98" eb="101">
      <t>ロウキュウカ</t>
    </rPh>
    <rPh sb="101" eb="102">
      <t>リツ</t>
    </rPh>
    <rPh sb="104" eb="106">
      <t>ヘイセイ</t>
    </rPh>
    <rPh sb="107" eb="108">
      <t>ネン</t>
    </rPh>
    <rPh sb="109" eb="111">
      <t>キョウヨウ</t>
    </rPh>
    <rPh sb="111" eb="113">
      <t>カイシ</t>
    </rPh>
    <rPh sb="115" eb="117">
      <t>タイヨウ</t>
    </rPh>
    <rPh sb="117" eb="119">
      <t>ネンスウ</t>
    </rPh>
    <rPh sb="120" eb="121">
      <t>イタ</t>
    </rPh>
    <rPh sb="123" eb="125">
      <t>カンキョ</t>
    </rPh>
    <rPh sb="126" eb="127">
      <t>ナ</t>
    </rPh>
    <rPh sb="141" eb="143">
      <t>レイワ</t>
    </rPh>
    <rPh sb="211" eb="212">
      <t>オウ</t>
    </rPh>
    <rPh sb="215" eb="217">
      <t>コウシン</t>
    </rPh>
    <rPh sb="218" eb="219">
      <t>オコナ</t>
    </rPh>
    <phoneticPr fontId="16"/>
  </si>
  <si>
    <t>　本市の特定環境保全公共下水道事業は、事業が進行中で、今後も整備拡大を予定しており多額の建設投資が見込まれますが、流動比率に見られるように、自己資金の保有額が十分ではありません。
　現状では、一般会計からの繰入金によって事業を運営している状態であり、供用開始直後であることや節水機器の普及、人口減少により使用料の増収を見込むことは難しいため、経費の削減に積極的に取り組み、また使用料改定も検討しなければなりません。
　将来の管渠更新に向けての財源を確保し、また本事業のサービスを安定的・持続的に提供するために、経営基盤の強化を図ってまいります。</t>
    <rPh sb="1" eb="3">
      <t>ホンシ</t>
    </rPh>
    <rPh sb="4" eb="6">
      <t>トクテイ</t>
    </rPh>
    <rPh sb="6" eb="8">
      <t>カンキョウ</t>
    </rPh>
    <rPh sb="8" eb="10">
      <t>ホゼン</t>
    </rPh>
    <rPh sb="10" eb="12">
      <t>コウキョウ</t>
    </rPh>
    <rPh sb="12" eb="15">
      <t>ゲスイドウ</t>
    </rPh>
    <rPh sb="15" eb="17">
      <t>ジギョウ</t>
    </rPh>
    <rPh sb="19" eb="21">
      <t>ジギョウ</t>
    </rPh>
    <rPh sb="22" eb="24">
      <t>シンコウ</t>
    </rPh>
    <rPh sb="24" eb="25">
      <t>ナカ</t>
    </rPh>
    <rPh sb="27" eb="29">
      <t>コンゴ</t>
    </rPh>
    <rPh sb="30" eb="32">
      <t>セイビ</t>
    </rPh>
    <rPh sb="32" eb="34">
      <t>カクダイ</t>
    </rPh>
    <rPh sb="35" eb="37">
      <t>ヨテイ</t>
    </rPh>
    <rPh sb="41" eb="43">
      <t>タガク</t>
    </rPh>
    <rPh sb="44" eb="46">
      <t>ケンセツ</t>
    </rPh>
    <rPh sb="46" eb="48">
      <t>トウシ</t>
    </rPh>
    <rPh sb="49" eb="51">
      <t>ミコ</t>
    </rPh>
    <rPh sb="57" eb="59">
      <t>リュウドウ</t>
    </rPh>
    <rPh sb="59" eb="61">
      <t>ヒリツ</t>
    </rPh>
    <rPh sb="62" eb="63">
      <t>ミ</t>
    </rPh>
    <rPh sb="70" eb="72">
      <t>ジコ</t>
    </rPh>
    <rPh sb="72" eb="74">
      <t>シキン</t>
    </rPh>
    <rPh sb="75" eb="77">
      <t>ホユウ</t>
    </rPh>
    <rPh sb="77" eb="78">
      <t>ガク</t>
    </rPh>
    <rPh sb="79" eb="81">
      <t>ジュウブン</t>
    </rPh>
    <rPh sb="91" eb="93">
      <t>ゲンジョウ</t>
    </rPh>
    <rPh sb="96" eb="100">
      <t>イッパンカイケイ</t>
    </rPh>
    <rPh sb="103" eb="105">
      <t>クリイレ</t>
    </rPh>
    <rPh sb="105" eb="106">
      <t>キン</t>
    </rPh>
    <rPh sb="110" eb="112">
      <t>ジギョウ</t>
    </rPh>
    <rPh sb="113" eb="115">
      <t>ウンエイ</t>
    </rPh>
    <rPh sb="119" eb="121">
      <t>ジョウタイ</t>
    </rPh>
    <rPh sb="125" eb="127">
      <t>キョウヨウ</t>
    </rPh>
    <rPh sb="127" eb="129">
      <t>カイシ</t>
    </rPh>
    <rPh sb="129" eb="131">
      <t>チョクゴ</t>
    </rPh>
    <rPh sb="137" eb="139">
      <t>セッスイ</t>
    </rPh>
    <rPh sb="139" eb="141">
      <t>キキ</t>
    </rPh>
    <rPh sb="142" eb="144">
      <t>フキュウ</t>
    </rPh>
    <rPh sb="145" eb="147">
      <t>ジンコウ</t>
    </rPh>
    <rPh sb="147" eb="149">
      <t>ゲンショウ</t>
    </rPh>
    <rPh sb="152" eb="155">
      <t>シヨウリョウ</t>
    </rPh>
    <rPh sb="156" eb="158">
      <t>ゾウシュウ</t>
    </rPh>
    <rPh sb="159" eb="161">
      <t>ミコ</t>
    </rPh>
    <rPh sb="165" eb="166">
      <t>ムズカ</t>
    </rPh>
    <rPh sb="171" eb="173">
      <t>ケイヒ</t>
    </rPh>
    <rPh sb="174" eb="176">
      <t>サクゲン</t>
    </rPh>
    <rPh sb="177" eb="179">
      <t>セッキョク</t>
    </rPh>
    <rPh sb="179" eb="180">
      <t>テキ</t>
    </rPh>
    <rPh sb="181" eb="182">
      <t>ト</t>
    </rPh>
    <rPh sb="183" eb="184">
      <t>ク</t>
    </rPh>
    <rPh sb="188" eb="191">
      <t>シヨウリョウ</t>
    </rPh>
    <rPh sb="191" eb="193">
      <t>カイテイ</t>
    </rPh>
    <rPh sb="194" eb="196">
      <t>ケントウ</t>
    </rPh>
    <rPh sb="209" eb="211">
      <t>ショウライ</t>
    </rPh>
    <rPh sb="212" eb="214">
      <t>カンキョ</t>
    </rPh>
    <rPh sb="214" eb="216">
      <t>コウシン</t>
    </rPh>
    <rPh sb="217" eb="218">
      <t>ム</t>
    </rPh>
    <rPh sb="221" eb="223">
      <t>ザイゲン</t>
    </rPh>
    <rPh sb="224" eb="226">
      <t>カクホ</t>
    </rPh>
    <rPh sb="239" eb="241">
      <t>アンテイ</t>
    </rPh>
    <rPh sb="241" eb="242">
      <t>テキ</t>
    </rPh>
    <rPh sb="243" eb="246">
      <t>ジゾクテキ</t>
    </rPh>
    <rPh sb="247" eb="249">
      <t>テイキョウ</t>
    </rPh>
    <rPh sb="255" eb="257">
      <t>ケイエイ</t>
    </rPh>
    <rPh sb="257" eb="259">
      <t>キバン</t>
    </rPh>
    <rPh sb="260" eb="262">
      <t>キョウカ</t>
    </rPh>
    <rPh sb="263" eb="26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</si>
</sst>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DF-4D2A-9480-604589421C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0.17</c:v>
                </c:pt>
              </c:numCache>
            </c:numRef>
          </c:val>
          <c:smooth val="0"/>
          <c:extLst>
            <c:ext xmlns:c16="http://schemas.microsoft.com/office/drawing/2014/chart" uri="{C3380CC4-5D6E-409C-BE32-E72D297353CC}">
              <c16:uniqueId val="{00000001-CDDF-4D2A-9480-604589421C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96.9</c:v>
                </c:pt>
                <c:pt idx="2">
                  <c:v>107.05</c:v>
                </c:pt>
                <c:pt idx="3">
                  <c:v>94.5</c:v>
                </c:pt>
                <c:pt idx="4">
                  <c:v>90.5</c:v>
                </c:pt>
              </c:numCache>
            </c:numRef>
          </c:val>
          <c:extLst>
            <c:ext xmlns:c16="http://schemas.microsoft.com/office/drawing/2014/chart" uri="{C3380CC4-5D6E-409C-BE32-E72D297353CC}">
              <c16:uniqueId val="{00000000-57D3-456F-BEDF-57821FDA12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45.6</c:v>
                </c:pt>
              </c:numCache>
            </c:numRef>
          </c:val>
          <c:smooth val="0"/>
          <c:extLst>
            <c:ext xmlns:c16="http://schemas.microsoft.com/office/drawing/2014/chart" uri="{C3380CC4-5D6E-409C-BE32-E72D297353CC}">
              <c16:uniqueId val="{00000001-57D3-456F-BEDF-57821FDA12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70.709999999999994</c:v>
                </c:pt>
                <c:pt idx="2">
                  <c:v>71.349999999999994</c:v>
                </c:pt>
                <c:pt idx="3">
                  <c:v>71.900000000000006</c:v>
                </c:pt>
                <c:pt idx="4">
                  <c:v>72.260000000000005</c:v>
                </c:pt>
              </c:numCache>
            </c:numRef>
          </c:val>
          <c:extLst>
            <c:ext xmlns:c16="http://schemas.microsoft.com/office/drawing/2014/chart" uri="{C3380CC4-5D6E-409C-BE32-E72D297353CC}">
              <c16:uniqueId val="{00000000-AD95-4D59-9E72-C539BF320E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88.66</c:v>
                </c:pt>
              </c:numCache>
            </c:numRef>
          </c:val>
          <c:smooth val="0"/>
          <c:extLst>
            <c:ext xmlns:c16="http://schemas.microsoft.com/office/drawing/2014/chart" uri="{C3380CC4-5D6E-409C-BE32-E72D297353CC}">
              <c16:uniqueId val="{00000001-AD95-4D59-9E72-C539BF320E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139.43</c:v>
                </c:pt>
                <c:pt idx="2">
                  <c:v>122.87</c:v>
                </c:pt>
                <c:pt idx="3">
                  <c:v>117.88</c:v>
                </c:pt>
                <c:pt idx="4">
                  <c:v>122.22</c:v>
                </c:pt>
              </c:numCache>
            </c:numRef>
          </c:val>
          <c:extLst>
            <c:ext xmlns:c16="http://schemas.microsoft.com/office/drawing/2014/chart" uri="{C3380CC4-5D6E-409C-BE32-E72D297353CC}">
              <c16:uniqueId val="{00000000-8548-4EBA-8C57-CB9B87A987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102.68</c:v>
                </c:pt>
              </c:numCache>
            </c:numRef>
          </c:val>
          <c:smooth val="0"/>
          <c:extLst>
            <c:ext xmlns:c16="http://schemas.microsoft.com/office/drawing/2014/chart" uri="{C3380CC4-5D6E-409C-BE32-E72D297353CC}">
              <c16:uniqueId val="{00000001-8548-4EBA-8C57-CB9B87A987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3.23</c:v>
                </c:pt>
                <c:pt idx="2">
                  <c:v>6.09</c:v>
                </c:pt>
                <c:pt idx="3">
                  <c:v>8.65</c:v>
                </c:pt>
                <c:pt idx="4">
                  <c:v>10.8</c:v>
                </c:pt>
              </c:numCache>
            </c:numRef>
          </c:val>
          <c:extLst>
            <c:ext xmlns:c16="http://schemas.microsoft.com/office/drawing/2014/chart" uri="{C3380CC4-5D6E-409C-BE32-E72D297353CC}">
              <c16:uniqueId val="{00000000-B636-4BF1-9F36-3323DE2240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33.159999999999997</c:v>
                </c:pt>
              </c:numCache>
            </c:numRef>
          </c:val>
          <c:smooth val="0"/>
          <c:extLst>
            <c:ext xmlns:c16="http://schemas.microsoft.com/office/drawing/2014/chart" uri="{C3380CC4-5D6E-409C-BE32-E72D297353CC}">
              <c16:uniqueId val="{00000001-B636-4BF1-9F36-3323DE2240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36F-47E5-925D-25CC824D59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0.12</c:v>
                </c:pt>
              </c:numCache>
            </c:numRef>
          </c:val>
          <c:smooth val="0"/>
          <c:extLst>
            <c:ext xmlns:c16="http://schemas.microsoft.com/office/drawing/2014/chart" uri="{C3380CC4-5D6E-409C-BE32-E72D297353CC}">
              <c16:uniqueId val="{00000001-A36F-47E5-925D-25CC824D59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F27-4E42-9801-AE02FE7DE4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58.68</c:v>
                </c:pt>
              </c:numCache>
            </c:numRef>
          </c:val>
          <c:smooth val="0"/>
          <c:extLst>
            <c:ext xmlns:c16="http://schemas.microsoft.com/office/drawing/2014/chart" uri="{C3380CC4-5D6E-409C-BE32-E72D297353CC}">
              <c16:uniqueId val="{00000001-9F27-4E42-9801-AE02FE7DE4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51.59</c:v>
                </c:pt>
                <c:pt idx="2">
                  <c:v>61.41</c:v>
                </c:pt>
                <c:pt idx="3">
                  <c:v>30.66</c:v>
                </c:pt>
                <c:pt idx="4">
                  <c:v>35.29</c:v>
                </c:pt>
              </c:numCache>
            </c:numRef>
          </c:val>
          <c:extLst>
            <c:ext xmlns:c16="http://schemas.microsoft.com/office/drawing/2014/chart" uri="{C3380CC4-5D6E-409C-BE32-E72D297353CC}">
              <c16:uniqueId val="{00000000-1714-406E-9F5E-566C39328F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45.01</c:v>
                </c:pt>
              </c:numCache>
            </c:numRef>
          </c:val>
          <c:smooth val="0"/>
          <c:extLst>
            <c:ext xmlns:c16="http://schemas.microsoft.com/office/drawing/2014/chart" uri="{C3380CC4-5D6E-409C-BE32-E72D297353CC}">
              <c16:uniqueId val="{00000001-1714-406E-9F5E-566C39328F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1231.8800000000001</c:v>
                </c:pt>
                <c:pt idx="2">
                  <c:v>1271.02</c:v>
                </c:pt>
                <c:pt idx="3">
                  <c:v>1284.6500000000001</c:v>
                </c:pt>
                <c:pt idx="4">
                  <c:v>1294.08</c:v>
                </c:pt>
              </c:numCache>
            </c:numRef>
          </c:val>
          <c:extLst>
            <c:ext xmlns:c16="http://schemas.microsoft.com/office/drawing/2014/chart" uri="{C3380CC4-5D6E-409C-BE32-E72D297353CC}">
              <c16:uniqueId val="{00000000-324E-428E-84E6-45B185E491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1141.98</c:v>
                </c:pt>
              </c:numCache>
            </c:numRef>
          </c:val>
          <c:smooth val="0"/>
          <c:extLst>
            <c:ext xmlns:c16="http://schemas.microsoft.com/office/drawing/2014/chart" uri="{C3380CC4-5D6E-409C-BE32-E72D297353CC}">
              <c16:uniqueId val="{00000001-324E-428E-84E6-45B185E491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94.09</c:v>
                </c:pt>
                <c:pt idx="2">
                  <c:v>92.21</c:v>
                </c:pt>
                <c:pt idx="3">
                  <c:v>88.09</c:v>
                </c:pt>
                <c:pt idx="4">
                  <c:v>87.36</c:v>
                </c:pt>
              </c:numCache>
            </c:numRef>
          </c:val>
          <c:extLst>
            <c:ext xmlns:c16="http://schemas.microsoft.com/office/drawing/2014/chart" uri="{C3380CC4-5D6E-409C-BE32-E72D297353CC}">
              <c16:uniqueId val="{00000000-D82B-4C47-87EE-EC243E32C6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D82B-4C47-87EE-EC243E32C6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154.69</c:v>
                </c:pt>
                <c:pt idx="3">
                  <c:v>163.46</c:v>
                </c:pt>
                <c:pt idx="4">
                  <c:v>162.26</c:v>
                </c:pt>
              </c:numCache>
            </c:numRef>
          </c:val>
          <c:extLst>
            <c:ext xmlns:c16="http://schemas.microsoft.com/office/drawing/2014/chart" uri="{C3380CC4-5D6E-409C-BE32-E72D297353CC}">
              <c16:uniqueId val="{00000000-932E-427E-A65A-82FF4A3045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194.42</c:v>
                </c:pt>
              </c:numCache>
            </c:numRef>
          </c:val>
          <c:smooth val="0"/>
          <c:extLst>
            <c:ext xmlns:c16="http://schemas.microsoft.com/office/drawing/2014/chart" uri="{C3380CC4-5D6E-409C-BE32-E72D297353CC}">
              <c16:uniqueId val="{00000001-932E-427E-A65A-82FF4A3045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大田原市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68873</v>
      </c>
      <c r="AM8" s="36"/>
      <c r="AN8" s="36"/>
      <c r="AO8" s="36"/>
      <c r="AP8" s="36"/>
      <c r="AQ8" s="36"/>
      <c r="AR8" s="36"/>
      <c r="AS8" s="36"/>
      <c r="AT8" s="37">
        <f>データ!T6</f>
        <v>354.36</v>
      </c>
      <c r="AU8" s="37"/>
      <c r="AV8" s="37"/>
      <c r="AW8" s="37"/>
      <c r="AX8" s="37"/>
      <c r="AY8" s="37"/>
      <c r="AZ8" s="37"/>
      <c r="BA8" s="37"/>
      <c r="BB8" s="37">
        <f>データ!U6</f>
        <v>194.36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56.17</v>
      </c>
      <c r="J10" s="37"/>
      <c r="K10" s="37"/>
      <c r="L10" s="37"/>
      <c r="M10" s="37"/>
      <c r="N10" s="37"/>
      <c r="O10" s="37"/>
      <c r="P10" s="37">
        <f>データ!P6</f>
        <v>11.46</v>
      </c>
      <c r="Q10" s="37"/>
      <c r="R10" s="37"/>
      <c r="S10" s="37"/>
      <c r="T10" s="37"/>
      <c r="U10" s="37"/>
      <c r="V10" s="37"/>
      <c r="W10" s="37">
        <f>データ!Q6</f>
        <v>85.34</v>
      </c>
      <c r="X10" s="37"/>
      <c r="Y10" s="37"/>
      <c r="Z10" s="37"/>
      <c r="AA10" s="37"/>
      <c r="AB10" s="37"/>
      <c r="AC10" s="37"/>
      <c r="AD10" s="36">
        <f>データ!R6</f>
        <v>2750</v>
      </c>
      <c r="AE10" s="36"/>
      <c r="AF10" s="36"/>
      <c r="AG10" s="36"/>
      <c r="AH10" s="36"/>
      <c r="AI10" s="36"/>
      <c r="AJ10" s="36"/>
      <c r="AK10" s="2"/>
      <c r="AL10" s="36">
        <f>データ!V6</f>
        <v>7840</v>
      </c>
      <c r="AM10" s="36"/>
      <c r="AN10" s="36"/>
      <c r="AO10" s="36"/>
      <c r="AP10" s="36"/>
      <c r="AQ10" s="36"/>
      <c r="AR10" s="36"/>
      <c r="AS10" s="36"/>
      <c r="AT10" s="37">
        <f>データ!W6</f>
        <v>3.73</v>
      </c>
      <c r="AU10" s="37"/>
      <c r="AV10" s="37"/>
      <c r="AW10" s="37"/>
      <c r="AX10" s="37"/>
      <c r="AY10" s="37"/>
      <c r="AZ10" s="37"/>
      <c r="BA10" s="37"/>
      <c r="BB10" s="37">
        <f>データ!X6</f>
        <v>2101.88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DRJFqmIvJJAkKsn2zm9WmhmLEE/7EIlVsf/8MyxjFcFXVMOrYg8vYnEGb1z67tT/mKtC88u2XCnsLsqK+LPWQ==" saltValue="Sps3V0QHN0YxYUMnVoJN1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92100</v>
      </c>
      <c r="D6" s="19">
        <f t="shared" si="3"/>
        <v>46</v>
      </c>
      <c r="E6" s="19">
        <f t="shared" si="3"/>
        <v>17</v>
      </c>
      <c r="F6" s="19">
        <f t="shared" si="3"/>
        <v>4</v>
      </c>
      <c r="G6" s="19">
        <f t="shared" si="3"/>
        <v>0</v>
      </c>
      <c r="H6" s="19" t="str">
        <f t="shared" si="3"/>
        <v>栃木県　大田原市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56.17</v>
      </c>
      <c r="P6" s="20">
        <f t="shared" si="3"/>
        <v>11.46</v>
      </c>
      <c r="Q6" s="20">
        <f t="shared" si="3"/>
        <v>85.34</v>
      </c>
      <c r="R6" s="20">
        <f t="shared" si="3"/>
        <v>2750</v>
      </c>
      <c r="S6" s="20">
        <f t="shared" si="3"/>
        <v>68873</v>
      </c>
      <c r="T6" s="20">
        <f t="shared" si="3"/>
        <v>354.36</v>
      </c>
      <c r="U6" s="20">
        <f t="shared" si="3"/>
        <v>194.36</v>
      </c>
      <c r="V6" s="20">
        <f t="shared" si="3"/>
        <v>7840</v>
      </c>
      <c r="W6" s="20">
        <f t="shared" si="3"/>
        <v>3.73</v>
      </c>
      <c r="X6" s="20">
        <f t="shared" si="3"/>
        <v>2101.88</v>
      </c>
      <c r="Y6" s="21" t="str">
        <f>IF(Y7="",NA(),Y7)</f>
        <v>-</v>
      </c>
      <c r="Z6" s="21">
        <f t="shared" ref="Z6:AH6" si="4">IF(Z7="",NA(),Z7)</f>
        <v>139.43</v>
      </c>
      <c r="AA6" s="21">
        <f t="shared" si="4"/>
        <v>122.87</v>
      </c>
      <c r="AB6" s="21">
        <f t="shared" si="4"/>
        <v>117.88</v>
      </c>
      <c r="AC6" s="21">
        <f t="shared" si="4"/>
        <v>122.22</v>
      </c>
      <c r="AD6" s="21" t="str">
        <f t="shared" si="4"/>
        <v>-</v>
      </c>
      <c r="AE6" s="21">
        <f t="shared" si="4"/>
        <v>105.78</v>
      </c>
      <c r="AF6" s="21">
        <f t="shared" si="4"/>
        <v>106.09</v>
      </c>
      <c r="AG6" s="21">
        <f t="shared" si="4"/>
        <v>106.44</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58.68</v>
      </c>
      <c r="AT6" s="20" t="str">
        <f>IF(AT7="","",IF(AT7="-","【-】","【"&amp;SUBSTITUTE(TEXT(AT7,"#,##0.00"),"-","△")&amp;"】"))</f>
        <v>【65.73】</v>
      </c>
      <c r="AU6" s="21" t="str">
        <f>IF(AU7="",NA(),AU7)</f>
        <v>-</v>
      </c>
      <c r="AV6" s="21">
        <f t="shared" ref="AV6:BD6" si="6">IF(AV7="",NA(),AV7)</f>
        <v>51.59</v>
      </c>
      <c r="AW6" s="21">
        <f t="shared" si="6"/>
        <v>61.41</v>
      </c>
      <c r="AX6" s="21">
        <f t="shared" si="6"/>
        <v>30.66</v>
      </c>
      <c r="AY6" s="21">
        <f t="shared" si="6"/>
        <v>35.29</v>
      </c>
      <c r="AZ6" s="21" t="str">
        <f t="shared" si="6"/>
        <v>-</v>
      </c>
      <c r="BA6" s="21">
        <f t="shared" si="6"/>
        <v>44.24</v>
      </c>
      <c r="BB6" s="21">
        <f t="shared" si="6"/>
        <v>43.07</v>
      </c>
      <c r="BC6" s="21">
        <f t="shared" si="6"/>
        <v>45.42</v>
      </c>
      <c r="BD6" s="21">
        <f t="shared" si="6"/>
        <v>45.01</v>
      </c>
      <c r="BE6" s="20" t="str">
        <f>IF(BE7="","",IF(BE7="-","【-】","【"&amp;SUBSTITUTE(TEXT(BE7,"#,##0.00"),"-","△")&amp;"】"))</f>
        <v>【48.91】</v>
      </c>
      <c r="BF6" s="21" t="str">
        <f>IF(BF7="",NA(),BF7)</f>
        <v>-</v>
      </c>
      <c r="BG6" s="21">
        <f t="shared" ref="BG6:BO6" si="7">IF(BG7="",NA(),BG7)</f>
        <v>1231.8800000000001</v>
      </c>
      <c r="BH6" s="21">
        <f t="shared" si="7"/>
        <v>1271.02</v>
      </c>
      <c r="BI6" s="21">
        <f t="shared" si="7"/>
        <v>1284.6500000000001</v>
      </c>
      <c r="BJ6" s="21">
        <f t="shared" si="7"/>
        <v>1294.08</v>
      </c>
      <c r="BK6" s="21" t="str">
        <f t="shared" si="7"/>
        <v>-</v>
      </c>
      <c r="BL6" s="21">
        <f t="shared" si="7"/>
        <v>1258.43</v>
      </c>
      <c r="BM6" s="21">
        <f t="shared" si="7"/>
        <v>1163.75</v>
      </c>
      <c r="BN6" s="21">
        <f t="shared" si="7"/>
        <v>1195.47</v>
      </c>
      <c r="BO6" s="21">
        <f t="shared" si="7"/>
        <v>1141.98</v>
      </c>
      <c r="BP6" s="20" t="str">
        <f>IF(BP7="","",IF(BP7="-","【-】","【"&amp;SUBSTITUTE(TEXT(BP7,"#,##0.00"),"-","△")&amp;"】"))</f>
        <v>【1,156.82】</v>
      </c>
      <c r="BQ6" s="21" t="str">
        <f>IF(BQ7="",NA(),BQ7)</f>
        <v>-</v>
      </c>
      <c r="BR6" s="21">
        <f t="shared" ref="BR6:BZ6" si="8">IF(BR7="",NA(),BR7)</f>
        <v>94.09</v>
      </c>
      <c r="BS6" s="21">
        <f t="shared" si="8"/>
        <v>92.21</v>
      </c>
      <c r="BT6" s="21">
        <f t="shared" si="8"/>
        <v>88.09</v>
      </c>
      <c r="BU6" s="21">
        <f t="shared" si="8"/>
        <v>87.36</v>
      </c>
      <c r="BV6" s="21" t="str">
        <f t="shared" si="8"/>
        <v>-</v>
      </c>
      <c r="BW6" s="21">
        <f t="shared" si="8"/>
        <v>73.36</v>
      </c>
      <c r="BX6" s="21">
        <f t="shared" si="8"/>
        <v>72.599999999999994</v>
      </c>
      <c r="BY6" s="21">
        <f t="shared" si="8"/>
        <v>69.430000000000007</v>
      </c>
      <c r="BZ6" s="21">
        <f t="shared" si="8"/>
        <v>82.27</v>
      </c>
      <c r="CA6" s="20" t="str">
        <f>IF(CA7="","",IF(CA7="-","【-】","【"&amp;SUBSTITUTE(TEXT(CA7,"#,##0.00"),"-","△")&amp;"】"))</f>
        <v>【75.33】</v>
      </c>
      <c r="CB6" s="21" t="str">
        <f>IF(CB7="",NA(),CB7)</f>
        <v>-</v>
      </c>
      <c r="CC6" s="21">
        <f t="shared" ref="CC6:CK6" si="9">IF(CC7="",NA(),CC7)</f>
        <v>150</v>
      </c>
      <c r="CD6" s="21">
        <f t="shared" si="9"/>
        <v>154.69</v>
      </c>
      <c r="CE6" s="21">
        <f t="shared" si="9"/>
        <v>163.46</v>
      </c>
      <c r="CF6" s="21">
        <f t="shared" si="9"/>
        <v>162.26</v>
      </c>
      <c r="CG6" s="21" t="str">
        <f t="shared" si="9"/>
        <v>-</v>
      </c>
      <c r="CH6" s="21">
        <f t="shared" si="9"/>
        <v>224.88</v>
      </c>
      <c r="CI6" s="21">
        <f t="shared" si="9"/>
        <v>228.64</v>
      </c>
      <c r="CJ6" s="21">
        <f t="shared" si="9"/>
        <v>239.46</v>
      </c>
      <c r="CK6" s="21">
        <f t="shared" si="9"/>
        <v>194.42</v>
      </c>
      <c r="CL6" s="20" t="str">
        <f>IF(CL7="","",IF(CL7="-","【-】","【"&amp;SUBSTITUTE(TEXT(CL7,"#,##0.00"),"-","△")&amp;"】"))</f>
        <v>【215.73】</v>
      </c>
      <c r="CM6" s="21" t="str">
        <f>IF(CM7="",NA(),CM7)</f>
        <v>-</v>
      </c>
      <c r="CN6" s="21">
        <f t="shared" ref="CN6:CV6" si="10">IF(CN7="",NA(),CN7)</f>
        <v>96.9</v>
      </c>
      <c r="CO6" s="21">
        <f t="shared" si="10"/>
        <v>107.05</v>
      </c>
      <c r="CP6" s="21">
        <f t="shared" si="10"/>
        <v>94.5</v>
      </c>
      <c r="CQ6" s="21">
        <f t="shared" si="10"/>
        <v>90.5</v>
      </c>
      <c r="CR6" s="21" t="str">
        <f t="shared" si="10"/>
        <v>-</v>
      </c>
      <c r="CS6" s="21">
        <f t="shared" si="10"/>
        <v>42.4</v>
      </c>
      <c r="CT6" s="21">
        <f t="shared" si="10"/>
        <v>42.28</v>
      </c>
      <c r="CU6" s="21">
        <f t="shared" si="10"/>
        <v>41.06</v>
      </c>
      <c r="CV6" s="21">
        <f t="shared" si="10"/>
        <v>45.6</v>
      </c>
      <c r="CW6" s="20" t="str">
        <f>IF(CW7="","",IF(CW7="-","【-】","【"&amp;SUBSTITUTE(TEXT(CW7,"#,##0.00"),"-","△")&amp;"】"))</f>
        <v>【43.28】</v>
      </c>
      <c r="CX6" s="21" t="str">
        <f>IF(CX7="",NA(),CX7)</f>
        <v>-</v>
      </c>
      <c r="CY6" s="21">
        <f t="shared" ref="CY6:DG6" si="11">IF(CY7="",NA(),CY7)</f>
        <v>70.709999999999994</v>
      </c>
      <c r="CZ6" s="21">
        <f t="shared" si="11"/>
        <v>71.349999999999994</v>
      </c>
      <c r="DA6" s="21">
        <f t="shared" si="11"/>
        <v>71.900000000000006</v>
      </c>
      <c r="DB6" s="21">
        <f t="shared" si="11"/>
        <v>72.260000000000005</v>
      </c>
      <c r="DC6" s="21" t="str">
        <f t="shared" si="11"/>
        <v>-</v>
      </c>
      <c r="DD6" s="21">
        <f t="shared" si="11"/>
        <v>84.19</v>
      </c>
      <c r="DE6" s="21">
        <f t="shared" si="11"/>
        <v>84.34</v>
      </c>
      <c r="DF6" s="21">
        <f t="shared" si="11"/>
        <v>84.34</v>
      </c>
      <c r="DG6" s="21">
        <f t="shared" si="11"/>
        <v>88.66</v>
      </c>
      <c r="DH6" s="20" t="str">
        <f>IF(DH7="","",IF(DH7="-","【-】","【"&amp;SUBSTITUTE(TEXT(DH7,"#,##0.00"),"-","△")&amp;"】"))</f>
        <v>【86.21】</v>
      </c>
      <c r="DI6" s="21" t="str">
        <f>IF(DI7="",NA(),DI7)</f>
        <v>-</v>
      </c>
      <c r="DJ6" s="21">
        <f t="shared" ref="DJ6:DR6" si="12">IF(DJ7="",NA(),DJ7)</f>
        <v>3.23</v>
      </c>
      <c r="DK6" s="21">
        <f t="shared" si="12"/>
        <v>6.09</v>
      </c>
      <c r="DL6" s="21">
        <f t="shared" si="12"/>
        <v>8.65</v>
      </c>
      <c r="DM6" s="21">
        <f t="shared" si="12"/>
        <v>10.8</v>
      </c>
      <c r="DN6" s="21" t="str">
        <f t="shared" si="12"/>
        <v>-</v>
      </c>
      <c r="DO6" s="21">
        <f t="shared" si="12"/>
        <v>21.36</v>
      </c>
      <c r="DP6" s="21">
        <f t="shared" si="12"/>
        <v>22.79</v>
      </c>
      <c r="DQ6" s="21">
        <f t="shared" si="12"/>
        <v>24.8</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0.17</v>
      </c>
      <c r="EO6" s="20" t="str">
        <f>IF(EO7="","",IF(EO7="-","【-】","【"&amp;SUBSTITUTE(TEXT(EO7,"#,##0.00"),"-","△")&amp;"】"))</f>
        <v>【0.11】</v>
      </c>
    </row>
    <row r="7" spans="1:148" s="22" customFormat="1" x14ac:dyDescent="0.2">
      <c r="A7" s="14"/>
      <c r="B7" s="23">
        <v>2023</v>
      </c>
      <c r="C7" s="23">
        <v>92100</v>
      </c>
      <c r="D7" s="23">
        <v>46</v>
      </c>
      <c r="E7" s="23">
        <v>17</v>
      </c>
      <c r="F7" s="23">
        <v>4</v>
      </c>
      <c r="G7" s="23">
        <v>0</v>
      </c>
      <c r="H7" s="23" t="s">
        <v>96</v>
      </c>
      <c r="I7" s="23" t="s">
        <v>97</v>
      </c>
      <c r="J7" s="23" t="s">
        <v>98</v>
      </c>
      <c r="K7" s="23" t="s">
        <v>99</v>
      </c>
      <c r="L7" s="23" t="s">
        <v>100</v>
      </c>
      <c r="M7" s="23" t="s">
        <v>101</v>
      </c>
      <c r="N7" s="24" t="s">
        <v>102</v>
      </c>
      <c r="O7" s="24">
        <v>56.17</v>
      </c>
      <c r="P7" s="24">
        <v>11.46</v>
      </c>
      <c r="Q7" s="24">
        <v>85.34</v>
      </c>
      <c r="R7" s="24">
        <v>2750</v>
      </c>
      <c r="S7" s="24">
        <v>68873</v>
      </c>
      <c r="T7" s="24">
        <v>354.36</v>
      </c>
      <c r="U7" s="24">
        <v>194.36</v>
      </c>
      <c r="V7" s="24">
        <v>7840</v>
      </c>
      <c r="W7" s="24">
        <v>3.73</v>
      </c>
      <c r="X7" s="24">
        <v>2101.88</v>
      </c>
      <c r="Y7" s="24" t="s">
        <v>102</v>
      </c>
      <c r="Z7" s="24">
        <v>139.43</v>
      </c>
      <c r="AA7" s="24">
        <v>122.87</v>
      </c>
      <c r="AB7" s="24">
        <v>117.88</v>
      </c>
      <c r="AC7" s="24">
        <v>122.22</v>
      </c>
      <c r="AD7" s="24" t="s">
        <v>102</v>
      </c>
      <c r="AE7" s="24">
        <v>105.78</v>
      </c>
      <c r="AF7" s="24">
        <v>106.09</v>
      </c>
      <c r="AG7" s="24">
        <v>106.44</v>
      </c>
      <c r="AH7" s="24">
        <v>102.68</v>
      </c>
      <c r="AI7" s="24">
        <v>105.09</v>
      </c>
      <c r="AJ7" s="24" t="s">
        <v>102</v>
      </c>
      <c r="AK7" s="24">
        <v>0</v>
      </c>
      <c r="AL7" s="24">
        <v>0</v>
      </c>
      <c r="AM7" s="24">
        <v>0</v>
      </c>
      <c r="AN7" s="24">
        <v>0</v>
      </c>
      <c r="AO7" s="24" t="s">
        <v>102</v>
      </c>
      <c r="AP7" s="24">
        <v>63.96</v>
      </c>
      <c r="AQ7" s="24">
        <v>69.42</v>
      </c>
      <c r="AR7" s="24">
        <v>72.86</v>
      </c>
      <c r="AS7" s="24">
        <v>58.68</v>
      </c>
      <c r="AT7" s="24">
        <v>65.73</v>
      </c>
      <c r="AU7" s="24" t="s">
        <v>102</v>
      </c>
      <c r="AV7" s="24">
        <v>51.59</v>
      </c>
      <c r="AW7" s="24">
        <v>61.41</v>
      </c>
      <c r="AX7" s="24">
        <v>30.66</v>
      </c>
      <c r="AY7" s="24">
        <v>35.29</v>
      </c>
      <c r="AZ7" s="24" t="s">
        <v>102</v>
      </c>
      <c r="BA7" s="24">
        <v>44.24</v>
      </c>
      <c r="BB7" s="24">
        <v>43.07</v>
      </c>
      <c r="BC7" s="24">
        <v>45.42</v>
      </c>
      <c r="BD7" s="24">
        <v>45.01</v>
      </c>
      <c r="BE7" s="24">
        <v>48.91</v>
      </c>
      <c r="BF7" s="24" t="s">
        <v>102</v>
      </c>
      <c r="BG7" s="24">
        <v>1231.8800000000001</v>
      </c>
      <c r="BH7" s="24">
        <v>1271.02</v>
      </c>
      <c r="BI7" s="24">
        <v>1284.6500000000001</v>
      </c>
      <c r="BJ7" s="24">
        <v>1294.08</v>
      </c>
      <c r="BK7" s="24" t="s">
        <v>102</v>
      </c>
      <c r="BL7" s="24">
        <v>1258.43</v>
      </c>
      <c r="BM7" s="24">
        <v>1163.75</v>
      </c>
      <c r="BN7" s="24">
        <v>1195.47</v>
      </c>
      <c r="BO7" s="24">
        <v>1141.98</v>
      </c>
      <c r="BP7" s="24">
        <v>1156.82</v>
      </c>
      <c r="BQ7" s="24" t="s">
        <v>102</v>
      </c>
      <c r="BR7" s="24">
        <v>94.09</v>
      </c>
      <c r="BS7" s="24">
        <v>92.21</v>
      </c>
      <c r="BT7" s="24">
        <v>88.09</v>
      </c>
      <c r="BU7" s="24">
        <v>87.36</v>
      </c>
      <c r="BV7" s="24" t="s">
        <v>102</v>
      </c>
      <c r="BW7" s="24">
        <v>73.36</v>
      </c>
      <c r="BX7" s="24">
        <v>72.599999999999994</v>
      </c>
      <c r="BY7" s="24">
        <v>69.430000000000007</v>
      </c>
      <c r="BZ7" s="24">
        <v>82.27</v>
      </c>
      <c r="CA7" s="24">
        <v>75.33</v>
      </c>
      <c r="CB7" s="24" t="s">
        <v>102</v>
      </c>
      <c r="CC7" s="24">
        <v>150</v>
      </c>
      <c r="CD7" s="24">
        <v>154.69</v>
      </c>
      <c r="CE7" s="24">
        <v>163.46</v>
      </c>
      <c r="CF7" s="24">
        <v>162.26</v>
      </c>
      <c r="CG7" s="24" t="s">
        <v>102</v>
      </c>
      <c r="CH7" s="24">
        <v>224.88</v>
      </c>
      <c r="CI7" s="24">
        <v>228.64</v>
      </c>
      <c r="CJ7" s="24">
        <v>239.46</v>
      </c>
      <c r="CK7" s="24">
        <v>194.42</v>
      </c>
      <c r="CL7" s="24">
        <v>215.73</v>
      </c>
      <c r="CM7" s="24" t="s">
        <v>102</v>
      </c>
      <c r="CN7" s="24">
        <v>96.9</v>
      </c>
      <c r="CO7" s="24">
        <v>107.05</v>
      </c>
      <c r="CP7" s="24">
        <v>94.5</v>
      </c>
      <c r="CQ7" s="24">
        <v>90.5</v>
      </c>
      <c r="CR7" s="24" t="s">
        <v>102</v>
      </c>
      <c r="CS7" s="24">
        <v>42.4</v>
      </c>
      <c r="CT7" s="24">
        <v>42.28</v>
      </c>
      <c r="CU7" s="24">
        <v>41.06</v>
      </c>
      <c r="CV7" s="24">
        <v>45.6</v>
      </c>
      <c r="CW7" s="24">
        <v>43.28</v>
      </c>
      <c r="CX7" s="24" t="s">
        <v>102</v>
      </c>
      <c r="CY7" s="24">
        <v>70.709999999999994</v>
      </c>
      <c r="CZ7" s="24">
        <v>71.349999999999994</v>
      </c>
      <c r="DA7" s="24">
        <v>71.900000000000006</v>
      </c>
      <c r="DB7" s="24">
        <v>72.260000000000005</v>
      </c>
      <c r="DC7" s="24" t="s">
        <v>102</v>
      </c>
      <c r="DD7" s="24">
        <v>84.19</v>
      </c>
      <c r="DE7" s="24">
        <v>84.34</v>
      </c>
      <c r="DF7" s="24">
        <v>84.34</v>
      </c>
      <c r="DG7" s="24">
        <v>88.66</v>
      </c>
      <c r="DH7" s="24">
        <v>86.21</v>
      </c>
      <c r="DI7" s="24" t="s">
        <v>102</v>
      </c>
      <c r="DJ7" s="24">
        <v>3.23</v>
      </c>
      <c r="DK7" s="24">
        <v>6.09</v>
      </c>
      <c r="DL7" s="24">
        <v>8.65</v>
      </c>
      <c r="DM7" s="24">
        <v>10.8</v>
      </c>
      <c r="DN7" s="24" t="s">
        <v>102</v>
      </c>
      <c r="DO7" s="24">
        <v>21.36</v>
      </c>
      <c r="DP7" s="24">
        <v>22.79</v>
      </c>
      <c r="DQ7" s="24">
        <v>24.8</v>
      </c>
      <c r="DR7" s="24">
        <v>33.159999999999997</v>
      </c>
      <c r="DS7" s="24">
        <v>29.62</v>
      </c>
      <c r="DT7" s="24" t="s">
        <v>102</v>
      </c>
      <c r="DU7" s="24">
        <v>0</v>
      </c>
      <c r="DV7" s="24">
        <v>0</v>
      </c>
      <c r="DW7" s="24">
        <v>0</v>
      </c>
      <c r="DX7" s="24">
        <v>0</v>
      </c>
      <c r="DY7" s="24" t="s">
        <v>102</v>
      </c>
      <c r="DZ7" s="24">
        <v>0.01</v>
      </c>
      <c r="EA7" s="24">
        <v>0.01</v>
      </c>
      <c r="EB7" s="24">
        <v>0.02</v>
      </c>
      <c r="EC7" s="24">
        <v>0.12</v>
      </c>
      <c r="ED7" s="24">
        <v>0.09</v>
      </c>
      <c r="EE7" s="24" t="s">
        <v>102</v>
      </c>
      <c r="EF7" s="24">
        <v>0</v>
      </c>
      <c r="EG7" s="24">
        <v>0</v>
      </c>
      <c r="EH7" s="24">
        <v>0</v>
      </c>
      <c r="EI7" s="24">
        <v>0</v>
      </c>
      <c r="EJ7" s="24" t="s">
        <v>102</v>
      </c>
      <c r="EK7" s="24">
        <v>0.39</v>
      </c>
      <c r="EL7" s="24">
        <v>0.1</v>
      </c>
      <c r="EM7" s="24">
        <v>0.08</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2025-01-24T07:10:10Z</dcterms:created>
  <dcterms:modified xsi:type="dcterms:W3CDTF">2025-02-28T11:30:16Z</dcterms:modified>
  <cp:category/>
</cp:coreProperties>
</file>