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7小規模　特地　電気\"/>
    </mc:Choice>
  </mc:AlternateContent>
  <workbookProtection workbookAlgorithmName="SHA-512" workbookHashValue="pO/38CNsNSfs8WWlGPXJVbGYcoR6GJW4+xEWIMgsUIbn6XeCzAdLEEVgDgMCftZXXXxv/Rr4he4Cljm7Azm5og==" workbookSaltValue="sboX82F21GgyVGlelP+ocg==" workbookSpinCount="100000" lockStructure="1"/>
  <bookViews>
    <workbookView xWindow="0" yWindow="0" windowWidth="28800" windowHeight="110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<sst xmlns="http://schemas.openxmlformats.org/spreadsheetml/2006/main" count="239" uniqueCount="114">
  <si>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</si>
  <si>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</si>
  <si>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</si>
  <si>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</si>
  <si>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</si>
  <si>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</si>
  <si>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</si>
  <si>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</si>
  <si>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</si>
  <si>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</si>
  <si>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</si>
  <si>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</si>
  <si>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</si>
  <si>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</si>
  <si>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</si>
  <si>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</si>
  <si>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</si>
  <si>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</si>
  <si>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</si>
  <si>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</si>
  <si>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</si>
  <si>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</si>
  <si>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</si>
  <si>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</si>
  <si>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</si>
  <si>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</si>
  <si>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</si>
  <si>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</si>
  <si>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</si>
  <si>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</si>
  <si>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</si>
  <si>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</si>
  <si>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</si>
  <si>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</si>
  <si>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</si>
  <si>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</si>
  <si>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</si>
  <si>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</si>
  <si>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</si>
  <si>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</si>
  <si>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</si>
  <si>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</si>
  <si>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</si>
  <si>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</si>
  <si>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</si>
  <si>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</si>
  <si>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</si>
  <si>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</si>
  <si>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</si>
  <si>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</si>
  <si>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</si>
  <si>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</si>
  <si>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</si>
  <si>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</si>
  <si>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</si>
  <si>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</si>
  <si>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</si>
  <si>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</si>
  <si>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</si>
  <si>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</si>
  <si>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</si>
  <si>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</si>
  <si>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</si>
  <si>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</si>
  <si>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</si>
  <si>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</si>
  <si>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</si>
  <si>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</si>
  <si>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</si>
  <si>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</si>
  <si>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</si>
  <si>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</si>
  <si>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</si>
  <si>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</si>
  <si>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</si>
  <si>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</si>
  <si>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</si>
  <si>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</si>
  <si>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</si>
  <si>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</si>
  <si>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</si>
  <si>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</si>
  <si>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</si>
  <si>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</si>
  <si>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</si>
  <si>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</si>
  <si>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</si>
  <si>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</si>
  <si>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</si>
  <si>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</si>
  <si>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</si>
  <si>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</si>
  <si>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</si>
  <si>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</si>
  <si>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</si>
  <si>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</si>
  <si>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</si>
  <si>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</si>
  <si>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</si>
  <si>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</si>
  <si>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</si>
  <si>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</si>
  <si>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</si>
  <si>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</si>
  <si>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</si>
  <si>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</si>
  <si>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</si>
  <si>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</si>
  <si>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</si>
  <si>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</si>
  <si>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</si>
  <si>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この事業は、市が設置管理している浄化槽整備事業であり、平成13年度より開始し、古いもので設置から約15年を経過しております。毎年法定検査、清掃を実施しており施設は良好な状態です。
　浄化槽の耐用年数は28年ですが、浄化槽内部の機器に一部不具合が生じているものもあり、今後も同様の事態が発生することが想定されています。</t>
    <rPh sb="3" eb="5">
      <t>ジギョウ</t>
    </rPh>
    <rPh sb="7" eb="8">
      <t>シ</t>
    </rPh>
    <rPh sb="9" eb="11">
      <t>セッチ</t>
    </rPh>
    <rPh sb="11" eb="13">
      <t>カンリ</t>
    </rPh>
    <rPh sb="17" eb="20">
      <t>ジョウカソウ</t>
    </rPh>
    <rPh sb="20" eb="22">
      <t>セイビ</t>
    </rPh>
    <rPh sb="22" eb="24">
      <t>ジギョウ</t>
    </rPh>
    <rPh sb="28" eb="30">
      <t>ｈ</t>
    </rPh>
    <rPh sb="32" eb="34">
      <t>ネンド</t>
    </rPh>
    <rPh sb="36" eb="38">
      <t>カイシ</t>
    </rPh>
    <rPh sb="40" eb="41">
      <t>フル</t>
    </rPh>
    <rPh sb="45" eb="47">
      <t>セッチ</t>
    </rPh>
    <rPh sb="49" eb="50">
      <t>ヤク</t>
    </rPh>
    <rPh sb="52" eb="53">
      <t>ネン</t>
    </rPh>
    <rPh sb="54" eb="56">
      <t>ケイカ</t>
    </rPh>
    <rPh sb="63" eb="65">
      <t>マイトシ</t>
    </rPh>
    <rPh sb="65" eb="67">
      <t>ホウテイ</t>
    </rPh>
    <rPh sb="67" eb="69">
      <t>ケンサ</t>
    </rPh>
    <rPh sb="70" eb="72">
      <t>セイソウ</t>
    </rPh>
    <rPh sb="73" eb="75">
      <t>ジッシ</t>
    </rPh>
    <rPh sb="79" eb="81">
      <t>シセツ</t>
    </rPh>
    <rPh sb="82" eb="84">
      <t>リョウコウ</t>
    </rPh>
    <rPh sb="85" eb="87">
      <t>ジョウタイ</t>
    </rPh>
    <rPh sb="92" eb="95">
      <t>ジョウカソウ</t>
    </rPh>
    <rPh sb="96" eb="98">
      <t>タイヨウ</t>
    </rPh>
    <rPh sb="98" eb="100">
      <t>ネンスウ</t>
    </rPh>
    <rPh sb="103" eb="104">
      <t>ネン</t>
    </rPh>
    <rPh sb="108" eb="111">
      <t>ジョウカソウ</t>
    </rPh>
    <rPh sb="117" eb="119">
      <t>イチブ</t>
    </rPh>
    <rPh sb="119" eb="122">
      <t>フグアイ</t>
    </rPh>
    <rPh sb="123" eb="124">
      <t>ショウ</t>
    </rPh>
    <rPh sb="134" eb="136">
      <t>コンゴ</t>
    </rPh>
    <rPh sb="137" eb="139">
      <t>ドウヨウ</t>
    </rPh>
    <rPh sb="140" eb="142">
      <t>ジタイ</t>
    </rPh>
    <rPh sb="143" eb="145">
      <t>ハッセイ</t>
    </rPh>
    <rPh sb="150" eb="152">
      <t>ソウテイ</t>
    </rPh>
    <phoneticPr fontId="4"/>
  </si>
  <si>
    <t>　この事業は、設置した浄化槽に不具合が生じた場合、修繕など維持管理費用は、使用料収入を主な財源とし、不足分を一般会計繰入金で賄っておりますので、維持管理費用の増加が懸念事項であります。
　このような状況に加え、交付金の交付要件も厳しくなっておりますので、事業の在り方について検討しているところです。　
　</t>
    <rPh sb="3" eb="5">
      <t>ジギョウ</t>
    </rPh>
    <rPh sb="7" eb="9">
      <t>セッチ</t>
    </rPh>
    <rPh sb="11" eb="14">
      <t>ジョウカソウ</t>
    </rPh>
    <rPh sb="15" eb="18">
      <t>フグアイ</t>
    </rPh>
    <rPh sb="19" eb="20">
      <t>ショウ</t>
    </rPh>
    <rPh sb="22" eb="24">
      <t>バアイ</t>
    </rPh>
    <rPh sb="25" eb="27">
      <t>シュウゼン</t>
    </rPh>
    <rPh sb="29" eb="31">
      <t>イジ</t>
    </rPh>
    <rPh sb="31" eb="33">
      <t>カンリ</t>
    </rPh>
    <rPh sb="33" eb="35">
      <t>ヒヨウ</t>
    </rPh>
    <rPh sb="37" eb="40">
      <t>シヨウリョウ</t>
    </rPh>
    <rPh sb="40" eb="42">
      <t>シュウニュウ</t>
    </rPh>
    <rPh sb="43" eb="44">
      <t>オモ</t>
    </rPh>
    <rPh sb="45" eb="47">
      <t>ザイゲン</t>
    </rPh>
    <rPh sb="50" eb="53">
      <t>フソクブン</t>
    </rPh>
    <rPh sb="54" eb="56">
      <t>イッパン</t>
    </rPh>
    <rPh sb="56" eb="58">
      <t>カイケイ</t>
    </rPh>
    <rPh sb="58" eb="60">
      <t>クリイレ</t>
    </rPh>
    <rPh sb="60" eb="61">
      <t>キン</t>
    </rPh>
    <rPh sb="62" eb="63">
      <t>マカナ</t>
    </rPh>
    <rPh sb="72" eb="74">
      <t>イジ</t>
    </rPh>
    <rPh sb="74" eb="76">
      <t>カンリ</t>
    </rPh>
    <rPh sb="76" eb="78">
      <t>ヒヨウ</t>
    </rPh>
    <rPh sb="79" eb="81">
      <t>ゾウカ</t>
    </rPh>
    <rPh sb="82" eb="84">
      <t>ケネン</t>
    </rPh>
    <rPh sb="84" eb="86">
      <t>ジコウ</t>
    </rPh>
    <rPh sb="99" eb="101">
      <t>ジョウキョウ</t>
    </rPh>
    <rPh sb="102" eb="103">
      <t>クワ</t>
    </rPh>
    <rPh sb="105" eb="108">
      <t>コウフキン</t>
    </rPh>
    <rPh sb="109" eb="111">
      <t>コウフ</t>
    </rPh>
    <rPh sb="111" eb="113">
      <t>ヨウケン</t>
    </rPh>
    <rPh sb="114" eb="115">
      <t>キビ</t>
    </rPh>
    <rPh sb="127" eb="129">
      <t>ジギョウ</t>
    </rPh>
    <rPh sb="130" eb="131">
      <t>ア</t>
    </rPh>
    <rPh sb="132" eb="133">
      <t>カタ</t>
    </rPh>
    <rPh sb="137" eb="139">
      <t>ケントウ</t>
    </rPh>
    <phoneticPr fontId="4"/>
  </si>
  <si>
    <t>①収益的収支比率は、使用料収入以外の収入もありますが、ほぼ100％となっており、良好な状態です。
④企業債残高対事業規模比率は、企業債償還金の全額を一般会計からの繰入金で賄っているため、０となっています。
⑤経費回収率は、類似団体平均値を上回っておりますが、100％を下回っている状況ですので、使用料収入で維持管理費用を賄えておりません。
⑥汚水処理原価は、維持管理費用が年々増加しているため、類似団体平均値を上回っております。
⑦施設利用率及び⑧水洗化率につきましては、この事業は浄化槽整備事業ですので、設置する住宅の延床面積により浄化槽の大きさが決まっておりますので、毎年同じような数値になります。</t>
    <rPh sb="50" eb="52">
      <t>キギョウ</t>
    </rPh>
    <rPh sb="52" eb="53">
      <t>サイ</t>
    </rPh>
    <rPh sb="53" eb="55">
      <t>ザンダカ</t>
    </rPh>
    <rPh sb="55" eb="56">
      <t>タイ</t>
    </rPh>
    <rPh sb="56" eb="58">
      <t>ジギョウ</t>
    </rPh>
    <rPh sb="58" eb="60">
      <t>キボ</t>
    </rPh>
    <rPh sb="60" eb="62">
      <t>ヒリツ</t>
    </rPh>
    <rPh sb="64" eb="66">
      <t>キギョウ</t>
    </rPh>
    <rPh sb="66" eb="67">
      <t>サイ</t>
    </rPh>
    <rPh sb="67" eb="69">
      <t>ショウカン</t>
    </rPh>
    <rPh sb="69" eb="70">
      <t>キン</t>
    </rPh>
    <rPh sb="71" eb="73">
      <t>ゼンガク</t>
    </rPh>
    <rPh sb="74" eb="76">
      <t>イッパン</t>
    </rPh>
    <rPh sb="76" eb="78">
      <t>カイケイ</t>
    </rPh>
    <rPh sb="81" eb="83">
      <t>クリイレ</t>
    </rPh>
    <rPh sb="83" eb="84">
      <t>キン</t>
    </rPh>
    <rPh sb="85" eb="86">
      <t>マカナ</t>
    </rPh>
    <rPh sb="104" eb="106">
      <t>ケイヒ</t>
    </rPh>
    <rPh sb="106" eb="108">
      <t>カイシュウ</t>
    </rPh>
    <rPh sb="108" eb="109">
      <t>リツ</t>
    </rPh>
    <rPh sb="111" eb="113">
      <t>ルイジ</t>
    </rPh>
    <rPh sb="113" eb="115">
      <t>ダンタイ</t>
    </rPh>
    <rPh sb="115" eb="118">
      <t>ヘイキンチ</t>
    </rPh>
    <rPh sb="119" eb="121">
      <t>ウワマワ</t>
    </rPh>
    <rPh sb="134" eb="136">
      <t>シタマワ</t>
    </rPh>
    <rPh sb="140" eb="142">
      <t>ジョウキョウ</t>
    </rPh>
    <rPh sb="147" eb="149">
      <t>シヨウ</t>
    </rPh>
    <rPh sb="149" eb="150">
      <t>リョウ</t>
    </rPh>
    <rPh sb="150" eb="152">
      <t>シュウニュウ</t>
    </rPh>
    <rPh sb="153" eb="155">
      <t>イジ</t>
    </rPh>
    <rPh sb="155" eb="157">
      <t>カンリ</t>
    </rPh>
    <rPh sb="157" eb="159">
      <t>ヒヨウ</t>
    </rPh>
    <rPh sb="160" eb="161">
      <t>マカナ</t>
    </rPh>
    <rPh sb="171" eb="173">
      <t>オスイ</t>
    </rPh>
    <rPh sb="173" eb="175">
      <t>ショリ</t>
    </rPh>
    <rPh sb="175" eb="177">
      <t>ゲンカ</t>
    </rPh>
    <rPh sb="179" eb="181">
      <t>イジ</t>
    </rPh>
    <rPh sb="181" eb="183">
      <t>カンリ</t>
    </rPh>
    <rPh sb="183" eb="185">
      <t>ヒヨウ</t>
    </rPh>
    <rPh sb="186" eb="188">
      <t>ネンネン</t>
    </rPh>
    <rPh sb="188" eb="189">
      <t>フ</t>
    </rPh>
    <rPh sb="189" eb="190">
      <t>クワ</t>
    </rPh>
    <rPh sb="197" eb="199">
      <t>ルイジ</t>
    </rPh>
    <rPh sb="199" eb="201">
      <t>ダンタイ</t>
    </rPh>
    <rPh sb="201" eb="204">
      <t>ヘイキンチ</t>
    </rPh>
    <rPh sb="205" eb="207">
      <t>ウワマワ</t>
    </rPh>
    <rPh sb="216" eb="218">
      <t>シセツ</t>
    </rPh>
    <rPh sb="218" eb="221">
      <t>リヨウリツ</t>
    </rPh>
    <rPh sb="221" eb="222">
      <t>オヨ</t>
    </rPh>
    <rPh sb="226" eb="227">
      <t>カ</t>
    </rPh>
    <rPh sb="227" eb="228">
      <t>リツ</t>
    </rPh>
    <rPh sb="238" eb="240">
      <t>ジギョウ</t>
    </rPh>
    <rPh sb="241" eb="243">
      <t>ジョウカ</t>
    </rPh>
    <rPh sb="243" eb="244">
      <t>ソウ</t>
    </rPh>
    <rPh sb="244" eb="246">
      <t>セイビ</t>
    </rPh>
    <rPh sb="246" eb="248">
      <t>ジギョウ</t>
    </rPh>
    <rPh sb="253" eb="255">
      <t>セッチ</t>
    </rPh>
    <rPh sb="257" eb="259">
      <t>ジュウタク</t>
    </rPh>
    <rPh sb="260" eb="262">
      <t>ノベユカ</t>
    </rPh>
    <rPh sb="262" eb="264">
      <t>メンセキ</t>
    </rPh>
    <rPh sb="267" eb="270">
      <t>ジョウカソウ</t>
    </rPh>
    <rPh sb="271" eb="272">
      <t>オオ</t>
    </rPh>
    <rPh sb="275" eb="276">
      <t>キ</t>
    </rPh>
    <rPh sb="286" eb="288">
      <t>マイトシ</t>
    </rPh>
    <rPh sb="288" eb="289">
      <t>オナ</t>
    </rPh>
    <rPh sb="293" eb="29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</si>
</sst>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03-472E-8F77-743A12794F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D03-472E-8F77-743A12794F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45.54</c:v>
                </c:pt>
                <c:pt idx="1">
                  <c:v>45.84</c:v>
                </c:pt>
                <c:pt idx="2">
                  <c:v>45.75</c:v>
                </c:pt>
                <c:pt idx="3">
                  <c:v>45.61</c:v>
                </c:pt>
                <c:pt idx="4">
                  <c:v>46.94</c:v>
                </c:pt>
              </c:numCache>
            </c:numRef>
          </c:val>
          <c:extLst>
            <c:ext xmlns:c16="http://schemas.microsoft.com/office/drawing/2014/chart" uri="{C3380CC4-5D6E-409C-BE32-E72D297353CC}">
              <c16:uniqueId val="{00000000-B705-4C4A-87C3-08A9053A2F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c:ext xmlns:c16="http://schemas.microsoft.com/office/drawing/2014/chart" uri="{C3380CC4-5D6E-409C-BE32-E72D297353CC}">
              <c16:uniqueId val="{00000001-B705-4C4A-87C3-08A9053A2F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A73-4155-94F6-96CCBD6414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c:ext xmlns:c16="http://schemas.microsoft.com/office/drawing/2014/chart" uri="{C3380CC4-5D6E-409C-BE32-E72D297353CC}">
              <c16:uniqueId val="{00000001-8A73-4155-94F6-96CCBD6414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99.28</c:v>
                </c:pt>
                <c:pt idx="1">
                  <c:v>100.71</c:v>
                </c:pt>
                <c:pt idx="2">
                  <c:v>98.48</c:v>
                </c:pt>
                <c:pt idx="3">
                  <c:v>97.98</c:v>
                </c:pt>
                <c:pt idx="4">
                  <c:v>99.88</c:v>
                </c:pt>
              </c:numCache>
            </c:numRef>
          </c:val>
          <c:extLst>
            <c:ext xmlns:c16="http://schemas.microsoft.com/office/drawing/2014/chart" uri="{C3380CC4-5D6E-409C-BE32-E72D297353CC}">
              <c16:uniqueId val="{00000000-0AC1-403C-9739-104CCB5D8A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C1-403C-9739-104CCB5D8A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C-481D-B05E-A000F9C8E5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C-481D-B05E-A000F9C8E5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E-4CEA-A712-5F8622A614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E-4CEA-A712-5F8622A614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05-490C-82B4-C4E7A62E69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05-490C-82B4-C4E7A62E69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2-4106-B8DE-4D01C672D5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2-4106-B8DE-4D01C672D5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358.61</c:v>
                </c:pt>
                <c:pt idx="1">
                  <c:v>193.81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7D6-4857-9829-A0A2B82AED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c:ext xmlns:c16="http://schemas.microsoft.com/office/drawing/2014/chart" uri="{C3380CC4-5D6E-409C-BE32-E72D297353CC}">
              <c16:uniqueId val="{00000001-87D6-4857-9829-A0A2B82AED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98.92</c:v>
                </c:pt>
                <c:pt idx="1">
                  <c:v>96.64</c:v>
                </c:pt>
                <c:pt idx="2">
                  <c:v>92.01</c:v>
                </c:pt>
                <c:pt idx="3">
                  <c:v>84.27</c:v>
                </c:pt>
                <c:pt idx="4">
                  <c:v>79.73</c:v>
                </c:pt>
              </c:numCache>
            </c:numRef>
          </c:val>
          <c:extLst>
            <c:ext xmlns:c16="http://schemas.microsoft.com/office/drawing/2014/chart" uri="{C3380CC4-5D6E-409C-BE32-E72D297353CC}">
              <c16:uniqueId val="{00000000-0CD6-434F-BC1C-58187423E83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c:ext xmlns:c16="http://schemas.microsoft.com/office/drawing/2014/chart" uri="{C3380CC4-5D6E-409C-BE32-E72D297353CC}">
              <c16:uniqueId val="{00000001-0CD6-434F-BC1C-58187423E83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227.67</c:v>
                </c:pt>
                <c:pt idx="1">
                  <c:v>235.18</c:v>
                </c:pt>
                <c:pt idx="2">
                  <c:v>245.08</c:v>
                </c:pt>
                <c:pt idx="3">
                  <c:v>266.7</c:v>
                </c:pt>
                <c:pt idx="4">
                  <c:v>282.77999999999997</c:v>
                </c:pt>
              </c:numCache>
            </c:numRef>
          </c:val>
          <c:extLst>
            <c:ext xmlns:c16="http://schemas.microsoft.com/office/drawing/2014/chart" uri="{C3380CC4-5D6E-409C-BE32-E72D297353CC}">
              <c16:uniqueId val="{00000000-6861-4E31-8CB8-BDD31BE8FB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c:ext xmlns:c16="http://schemas.microsoft.com/office/drawing/2014/chart" uri="{C3380CC4-5D6E-409C-BE32-E72D297353CC}">
              <c16:uniqueId val="{00000001-6861-4E31-8CB8-BDD31BE8FB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E37" sqref="BE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大田原市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71449</v>
      </c>
      <c r="AM8" s="50"/>
      <c r="AN8" s="50"/>
      <c r="AO8" s="50"/>
      <c r="AP8" s="50"/>
      <c r="AQ8" s="50"/>
      <c r="AR8" s="50"/>
      <c r="AS8" s="50"/>
      <c r="AT8" s="45">
        <f>データ!T6</f>
        <v>354.36</v>
      </c>
      <c r="AU8" s="45"/>
      <c r="AV8" s="45"/>
      <c r="AW8" s="45"/>
      <c r="AX8" s="45"/>
      <c r="AY8" s="45"/>
      <c r="AZ8" s="45"/>
      <c r="BA8" s="45"/>
      <c r="BB8" s="45">
        <f>データ!U6</f>
        <v>201.63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6.48</v>
      </c>
      <c r="Q10" s="45"/>
      <c r="R10" s="45"/>
      <c r="S10" s="45"/>
      <c r="T10" s="45"/>
      <c r="U10" s="45"/>
      <c r="V10" s="45"/>
      <c r="W10" s="45">
        <f>データ!Q6</f>
        <v>100</v>
      </c>
      <c r="X10" s="45"/>
      <c r="Y10" s="45"/>
      <c r="Z10" s="45"/>
      <c r="AA10" s="45"/>
      <c r="AB10" s="45"/>
      <c r="AC10" s="45"/>
      <c r="AD10" s="50">
        <f>データ!R6</f>
        <v>3996</v>
      </c>
      <c r="AE10" s="50"/>
      <c r="AF10" s="50"/>
      <c r="AG10" s="50"/>
      <c r="AH10" s="50"/>
      <c r="AI10" s="50"/>
      <c r="AJ10" s="50"/>
      <c r="AK10" s="2"/>
      <c r="AL10" s="50">
        <f>データ!V6</f>
        <v>4607</v>
      </c>
      <c r="AM10" s="50"/>
      <c r="AN10" s="50"/>
      <c r="AO10" s="50"/>
      <c r="AP10" s="50"/>
      <c r="AQ10" s="50"/>
      <c r="AR10" s="50"/>
      <c r="AS10" s="50"/>
      <c r="AT10" s="45">
        <f>データ!W6</f>
        <v>164.57</v>
      </c>
      <c r="AU10" s="45"/>
      <c r="AV10" s="45"/>
      <c r="AW10" s="45"/>
      <c r="AX10" s="45"/>
      <c r="AY10" s="45"/>
      <c r="AZ10" s="45"/>
      <c r="BA10" s="45"/>
      <c r="BB10" s="45">
        <f>データ!X6</f>
        <v>27.99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tbI+sF6J6KRoTjVSxLMWcHdXLOB5F0zEQnAnMxpMCV/0/WJKKBnYz6PdkuWSL5n9DjZN/Osik5R4g+qyCxazOA==" saltValue="V/KiKUoS6XbRz1mIfWbs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92100</v>
      </c>
      <c r="D6" s="33">
        <f t="shared" si="3"/>
        <v>47</v>
      </c>
      <c r="E6" s="33">
        <f t="shared" si="3"/>
        <v>18</v>
      </c>
      <c r="F6" s="33">
        <f t="shared" si="3"/>
        <v>0</v>
      </c>
      <c r="G6" s="33">
        <f t="shared" si="3"/>
        <v>0</v>
      </c>
      <c r="H6" s="33" t="str">
        <f t="shared" si="3"/>
        <v>栃木県　大田原市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6.48</v>
      </c>
      <c r="Q6" s="34">
        <f t="shared" si="3"/>
        <v>100</v>
      </c>
      <c r="R6" s="34">
        <f t="shared" si="3"/>
        <v>3996</v>
      </c>
      <c r="S6" s="34">
        <f t="shared" si="3"/>
        <v>71449</v>
      </c>
      <c r="T6" s="34">
        <f t="shared" si="3"/>
        <v>354.36</v>
      </c>
      <c r="U6" s="34">
        <f t="shared" si="3"/>
        <v>201.63</v>
      </c>
      <c r="V6" s="34">
        <f t="shared" si="3"/>
        <v>4607</v>
      </c>
      <c r="W6" s="34">
        <f t="shared" si="3"/>
        <v>164.57</v>
      </c>
      <c r="X6" s="34">
        <f t="shared" si="3"/>
        <v>27.99</v>
      </c>
      <c r="Y6" s="35">
        <f>IF(Y7="",NA(),Y7)</f>
        <v>99.28</v>
      </c>
      <c r="Z6" s="35">
        <f t="shared" ref="Z6:AH6" si="4">IF(Z7="",NA(),Z7)</f>
        <v>100.71</v>
      </c>
      <c r="AA6" s="35">
        <f t="shared" si="4"/>
        <v>98.48</v>
      </c>
      <c r="AB6" s="35">
        <f t="shared" si="4"/>
        <v>97.98</v>
      </c>
      <c r="AC6" s="35">
        <f t="shared" si="4"/>
        <v>99.88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358.61</v>
      </c>
      <c r="BG6" s="35">
        <f t="shared" ref="BG6:BO6" si="7">IF(BG7="",NA(),BG7)</f>
        <v>193.81</v>
      </c>
      <c r="BH6" s="34">
        <f t="shared" si="7"/>
        <v>0</v>
      </c>
      <c r="BI6" s="34">
        <f t="shared" si="7"/>
        <v>0</v>
      </c>
      <c r="BJ6" s="34">
        <f t="shared" si="7"/>
        <v>0</v>
      </c>
      <c r="BK6" s="35">
        <f t="shared" si="7"/>
        <v>416.91</v>
      </c>
      <c r="BL6" s="35">
        <f t="shared" si="7"/>
        <v>392.19</v>
      </c>
      <c r="BM6" s="35">
        <f t="shared" si="7"/>
        <v>248.44</v>
      </c>
      <c r="BN6" s="35">
        <f t="shared" si="7"/>
        <v>244.85</v>
      </c>
      <c r="BO6" s="35">
        <f t="shared" si="7"/>
        <v>296.89</v>
      </c>
      <c r="BP6" s="34" t="str">
        <f>IF(BP7="","",IF(BP7="-","【-】","【"&amp;SUBSTITUTE(TEXT(BP7,"#,##0.00"),"-","△")&amp;"】"))</f>
        <v>【325.02】</v>
      </c>
      <c r="BQ6" s="35">
        <f>IF(BQ7="",NA(),BQ7)</f>
        <v>98.92</v>
      </c>
      <c r="BR6" s="35">
        <f t="shared" ref="BR6:BZ6" si="8">IF(BR7="",NA(),BR7)</f>
        <v>96.64</v>
      </c>
      <c r="BS6" s="35">
        <f t="shared" si="8"/>
        <v>92.01</v>
      </c>
      <c r="BT6" s="35">
        <f t="shared" si="8"/>
        <v>84.27</v>
      </c>
      <c r="BU6" s="35">
        <f t="shared" si="8"/>
        <v>79.73</v>
      </c>
      <c r="BV6" s="35">
        <f t="shared" si="8"/>
        <v>57.93</v>
      </c>
      <c r="BW6" s="35">
        <f t="shared" si="8"/>
        <v>57.03</v>
      </c>
      <c r="BX6" s="35">
        <f t="shared" si="8"/>
        <v>66.73</v>
      </c>
      <c r="BY6" s="35">
        <f t="shared" si="8"/>
        <v>64.78</v>
      </c>
      <c r="BZ6" s="35">
        <f t="shared" si="8"/>
        <v>63.06</v>
      </c>
      <c r="CA6" s="34" t="str">
        <f>IF(CA7="","",IF(CA7="-","【-】","【"&amp;SUBSTITUTE(TEXT(CA7,"#,##0.00"),"-","△")&amp;"】"))</f>
        <v>【60.61】</v>
      </c>
      <c r="CB6" s="35">
        <f>IF(CB7="",NA(),CB7)</f>
        <v>227.67</v>
      </c>
      <c r="CC6" s="35">
        <f t="shared" ref="CC6:CK6" si="9">IF(CC7="",NA(),CC7)</f>
        <v>235.18</v>
      </c>
      <c r="CD6" s="35">
        <f t="shared" si="9"/>
        <v>245.08</v>
      </c>
      <c r="CE6" s="35">
        <f t="shared" si="9"/>
        <v>266.7</v>
      </c>
      <c r="CF6" s="35">
        <f t="shared" si="9"/>
        <v>282.77999999999997</v>
      </c>
      <c r="CG6" s="35">
        <f t="shared" si="9"/>
        <v>276.93</v>
      </c>
      <c r="CH6" s="35">
        <f t="shared" si="9"/>
        <v>283.73</v>
      </c>
      <c r="CI6" s="35">
        <f t="shared" si="9"/>
        <v>241.29</v>
      </c>
      <c r="CJ6" s="35">
        <f t="shared" si="9"/>
        <v>250.21</v>
      </c>
      <c r="CK6" s="35">
        <f t="shared" si="9"/>
        <v>264.77</v>
      </c>
      <c r="CL6" s="34" t="str">
        <f>IF(CL7="","",IF(CL7="-","【-】","【"&amp;SUBSTITUTE(TEXT(CL7,"#,##0.00"),"-","△")&amp;"】"))</f>
        <v>【270.94】</v>
      </c>
      <c r="CM6" s="35">
        <f>IF(CM7="",NA(),CM7)</f>
        <v>45.54</v>
      </c>
      <c r="CN6" s="35">
        <f t="shared" ref="CN6:CV6" si="10">IF(CN7="",NA(),CN7)</f>
        <v>45.84</v>
      </c>
      <c r="CO6" s="35">
        <f t="shared" si="10"/>
        <v>45.75</v>
      </c>
      <c r="CP6" s="35">
        <f t="shared" si="10"/>
        <v>45.61</v>
      </c>
      <c r="CQ6" s="35">
        <f t="shared" si="10"/>
        <v>46.94</v>
      </c>
      <c r="CR6" s="35">
        <f t="shared" si="10"/>
        <v>59.08</v>
      </c>
      <c r="CS6" s="35">
        <f t="shared" si="10"/>
        <v>58.25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92100</v>
      </c>
      <c r="D7" s="37">
        <v>47</v>
      </c>
      <c r="E7" s="37">
        <v>18</v>
      </c>
      <c r="F7" s="37">
        <v>0</v>
      </c>
      <c r="G7" s="37">
        <v>0</v>
      </c>
      <c r="H7" s="37" t="s">
        <v>98</v>
      </c>
      <c r="I7" s="37" t="s">
        <v>99</v>
      </c>
      <c r="J7" s="37" t="s">
        <v>100</v>
      </c>
      <c r="K7" s="37" t="s">
        <v>101</v>
      </c>
      <c r="L7" s="37" t="s">
        <v>102</v>
      </c>
      <c r="M7" s="37" t="s">
        <v>103</v>
      </c>
      <c r="N7" s="38" t="s">
        <v>104</v>
      </c>
      <c r="O7" s="38" t="s">
        <v>105</v>
      </c>
      <c r="P7" s="38">
        <v>6.48</v>
      </c>
      <c r="Q7" s="38">
        <v>100</v>
      </c>
      <c r="R7" s="38">
        <v>3996</v>
      </c>
      <c r="S7" s="38">
        <v>71449</v>
      </c>
      <c r="T7" s="38">
        <v>354.36</v>
      </c>
      <c r="U7" s="38">
        <v>201.63</v>
      </c>
      <c r="V7" s="38">
        <v>4607</v>
      </c>
      <c r="W7" s="38">
        <v>164.57</v>
      </c>
      <c r="X7" s="38">
        <v>27.99</v>
      </c>
      <c r="Y7" s="38">
        <v>99.28</v>
      </c>
      <c r="Z7" s="38">
        <v>100.71</v>
      </c>
      <c r="AA7" s="38">
        <v>98.48</v>
      </c>
      <c r="AB7" s="38">
        <v>97.98</v>
      </c>
      <c r="AC7" s="38">
        <v>99.88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358.61</v>
      </c>
      <c r="BG7" s="38">
        <v>193.81</v>
      </c>
      <c r="BH7" s="38">
        <v>0</v>
      </c>
      <c r="BI7" s="38">
        <v>0</v>
      </c>
      <c r="BJ7" s="38">
        <v>0</v>
      </c>
      <c r="BK7" s="38">
        <v>416.91</v>
      </c>
      <c r="BL7" s="38">
        <v>392.19</v>
      </c>
      <c r="BM7" s="38">
        <v>248.44</v>
      </c>
      <c r="BN7" s="38">
        <v>244.85</v>
      </c>
      <c r="BO7" s="38">
        <v>296.89</v>
      </c>
      <c r="BP7" s="38">
        <v>325.02</v>
      </c>
      <c r="BQ7" s="38">
        <v>98.92</v>
      </c>
      <c r="BR7" s="38">
        <v>96.64</v>
      </c>
      <c r="BS7" s="38">
        <v>92.01</v>
      </c>
      <c r="BT7" s="38">
        <v>84.27</v>
      </c>
      <c r="BU7" s="38">
        <v>79.73</v>
      </c>
      <c r="BV7" s="38">
        <v>57.93</v>
      </c>
      <c r="BW7" s="38">
        <v>57.03</v>
      </c>
      <c r="BX7" s="38">
        <v>66.73</v>
      </c>
      <c r="BY7" s="38">
        <v>64.78</v>
      </c>
      <c r="BZ7" s="38">
        <v>63.06</v>
      </c>
      <c r="CA7" s="38">
        <v>60.61</v>
      </c>
      <c r="CB7" s="38">
        <v>227.67</v>
      </c>
      <c r="CC7" s="38">
        <v>235.18</v>
      </c>
      <c r="CD7" s="38">
        <v>245.08</v>
      </c>
      <c r="CE7" s="38">
        <v>266.7</v>
      </c>
      <c r="CF7" s="38">
        <v>282.77999999999997</v>
      </c>
      <c r="CG7" s="38">
        <v>276.93</v>
      </c>
      <c r="CH7" s="38">
        <v>283.73</v>
      </c>
      <c r="CI7" s="38">
        <v>241.29</v>
      </c>
      <c r="CJ7" s="38">
        <v>250.21</v>
      </c>
      <c r="CK7" s="38">
        <v>264.77</v>
      </c>
      <c r="CL7" s="38">
        <v>270.94</v>
      </c>
      <c r="CM7" s="38">
        <v>45.54</v>
      </c>
      <c r="CN7" s="38">
        <v>45.84</v>
      </c>
      <c r="CO7" s="38">
        <v>45.75</v>
      </c>
      <c r="CP7" s="38">
        <v>45.61</v>
      </c>
      <c r="CQ7" s="38">
        <v>46.94</v>
      </c>
      <c r="CR7" s="38">
        <v>59.08</v>
      </c>
      <c r="CS7" s="38">
        <v>58.25</v>
      </c>
      <c r="CT7" s="38">
        <v>61.94</v>
      </c>
      <c r="CU7" s="38">
        <v>61.79</v>
      </c>
      <c r="CV7" s="38">
        <v>59.94</v>
      </c>
      <c r="CW7" s="38">
        <v>57.8</v>
      </c>
      <c r="CX7" s="38">
        <v>100</v>
      </c>
      <c r="CY7" s="38">
        <v>100</v>
      </c>
      <c r="CZ7" s="38">
        <v>100</v>
      </c>
      <c r="DA7" s="38">
        <v>100</v>
      </c>
      <c r="DB7" s="38">
        <v>100</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2020-02-27T00:26:16Z</cp:lastPrinted>
  <dcterms:created xsi:type="dcterms:W3CDTF">2019-12-05T05:28:32Z</dcterms:created>
  <dcterms:modified xsi:type="dcterms:W3CDTF">2020-02-27T00:26:19Z</dcterms:modified>
  <cp:category/>
</cp:coreProperties>
</file>