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A0E21236-6F54-4594-9557-935D8A799B66}" xr6:coauthVersionLast="47" xr6:coauthVersionMax="47" xr10:uidLastSave="{00000000-0000-0000-0000-000000000000}"/>
  <workbookProtection workbookAlgorithmName="SHA-512" workbookHashValue="WjjWPHKdX+lJskgtXyR9E7E1M8NgfZ2vmGAzgPdi3mPTWuwTq4gXjbEYMyAc77fvIlQ0TSBEPJoklhfrOrGTtA==" workbookSaltValue="zP3+/9tj65PqV3ZHdG1Hp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D10" i="4"/>
  <c r="P10" i="4"/>
  <c r="BB8" i="4"/>
  <c r="AT8" i="4"/>
  <c r="W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<sst xmlns="http://schemas.openxmlformats.org/spreadsheetml/2006/main" count="297" uniqueCount="117">
  <si>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</si>
  <si>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</si>
  <si>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</si>
  <si>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</si>
  <si>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</si>
  <si>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</si>
  <si>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</si>
  <si>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</si>
  <si>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</si>
  <si>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</si>
  <si>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</si>
  <si>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</si>
  <si>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</si>
  <si>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</si>
  <si>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</si>
  <si>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</si>
  <si>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</si>
  <si>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</si>
  <si>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</si>
  <si>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</si>
  <si>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</si>
  <si>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</si>
  <si>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</si>
  <si>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</si>
  <si>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</si>
  <si>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</si>
  <si>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</si>
  <si>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</si>
  <si>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</si>
  <si>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</si>
  <si>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</si>
  <si>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</si>
  <si>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</si>
  <si>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</si>
  <si>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</si>
  <si>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</si>
  <si>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</si>
  <si>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</si>
  <si>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</si>
  <si>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</si>
  <si>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</si>
  <si>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</si>
  <si>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</si>
  <si>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</si>
  <si>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</si>
  <si>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</si>
  <si>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</si>
  <si>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</si>
  <si>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</si>
  <si>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</si>
  <si>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</si>
  <si>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</si>
  <si>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</si>
  <si>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</si>
  <si>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</si>
  <si>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</si>
  <si>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</si>
  <si>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</si>
  <si>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</si>
  <si>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</si>
  <si>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</si>
  <si>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</si>
  <si>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</si>
  <si>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</si>
  <si>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</si>
  <si>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</si>
  <si>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</si>
  <si>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</si>
  <si>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</si>
  <si>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</si>
  <si>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</si>
  <si>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</si>
  <si>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</si>
  <si>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</si>
  <si>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</si>
  <si>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</si>
  <si>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</si>
  <si>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</si>
  <si>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</si>
  <si>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</si>
  <si>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</si>
  <si>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</si>
  <si>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</si>
  <si>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</si>
  <si>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</si>
  <si>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</si>
  <si>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</si>
  <si>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</si>
  <si>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</si>
  <si>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</si>
  <si>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</si>
  <si>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</si>
  <si>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</si>
  <si>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</si>
  <si>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</si>
  <si>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</si>
  <si>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</si>
  <si>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</si>
  <si>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</si>
  <si>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</si>
  <si>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</si>
  <si>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</si>
  <si>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</si>
  <si>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</si>
  <si>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</si>
  <si>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</si>
  <si>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</si>
  <si>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</si>
  <si>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</si>
  <si>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</si>
  <si>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</si>
  <si>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</si>
  <si>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</si>
  <si>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</si>
  <si>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比較的新しい施設であるため、管渠の更新はまだ必要ではないが、水処理センターの不具合はだんだん増えてきているため、施設調査等を実施し、更新計画を立て計画的に対応していく必要がある。</t>
    <phoneticPr fontId="4"/>
  </si>
  <si>
    <t>令和３年度に使用料の改定を行ったが、人口の減少や、施設の老朽化、電気料や資材の高騰による費用負担の増加が今後の健全な経営のための課題と考える。
経営戦略の見直し等を行い、更なる経費の削減、接続者数の増加を推進し財源の確保に努めていく。</t>
    <rPh sb="0" eb="2">
      <t>レイワ</t>
    </rPh>
    <rPh sb="3" eb="5">
      <t>ネンド</t>
    </rPh>
    <rPh sb="6" eb="9">
      <t>シヨウリョウ</t>
    </rPh>
    <rPh sb="10" eb="12">
      <t>カイテイ</t>
    </rPh>
    <rPh sb="13" eb="14">
      <t>オコナ</t>
    </rPh>
    <rPh sb="32" eb="34">
      <t>デンキ</t>
    </rPh>
    <rPh sb="34" eb="35">
      <t>リョウ</t>
    </rPh>
    <rPh sb="36" eb="38">
      <t>シザイ</t>
    </rPh>
    <rPh sb="39" eb="41">
      <t>コウトウ</t>
    </rPh>
    <rPh sb="55" eb="57">
      <t>ケンゼン</t>
    </rPh>
    <rPh sb="58" eb="60">
      <t>ケイエイ</t>
    </rPh>
    <rPh sb="97" eb="98">
      <t>スウ</t>
    </rPh>
    <rPh sb="102" eb="104">
      <t>スイシン</t>
    </rPh>
    <phoneticPr fontId="4"/>
  </si>
  <si>
    <t>①経常収支比率は、前年度よりは低下したものの類似団体平均値と比較すると高い状態を維持しているが、更なる義務的経費削減を図る。
③流動比率は、算式に用いられる流動負債のうち、殆どが企業債であるため、企業債の縮減に努める。
⑥汚水処理原価は、全国平均及び類似団体平均値と比較すると低いものとなっているが、接続率はまだ高いとは言えず、今後老朽化による維持管理費の増大が見込まれることから、水洗化率向上に向けた施策が必要である。
⑦施設利用率は、前年度より高くなっているものの類似団体平均値が大きく向上したため比較すると低くなっている。処理区域内人口が増えていないことから利用率の大幅な向上は難しいが、引き続き接続率向上に努める。
⑧水洗化率は、類似団体平均と同程度であるが、今後も普及啓発活動等を推進する必要がある。</t>
    <rPh sb="9" eb="12">
      <t>ゼンネンド</t>
    </rPh>
    <rPh sb="15" eb="17">
      <t>テイカ</t>
    </rPh>
    <rPh sb="35" eb="36">
      <t>タカ</t>
    </rPh>
    <rPh sb="37" eb="39">
      <t>ジョウタイ</t>
    </rPh>
    <rPh sb="40" eb="42">
      <t>イジ</t>
    </rPh>
    <rPh sb="64" eb="68">
      <t>リュウドウヒリツ</t>
    </rPh>
    <rPh sb="119" eb="121">
      <t>ゼンコク</t>
    </rPh>
    <rPh sb="121" eb="123">
      <t>ヘイキン</t>
    </rPh>
    <rPh sb="123" eb="124">
      <t>オヨ</t>
    </rPh>
    <rPh sb="219" eb="222">
      <t>ゼンネンド</t>
    </rPh>
    <rPh sb="224" eb="225">
      <t>タカ</t>
    </rPh>
    <rPh sb="234" eb="236">
      <t>ルイジ</t>
    </rPh>
    <rPh sb="236" eb="238">
      <t>ダンタイ</t>
    </rPh>
    <rPh sb="240" eb="241">
      <t>アタイ</t>
    </rPh>
    <rPh sb="242" eb="243">
      <t>オオ</t>
    </rPh>
    <rPh sb="245" eb="247">
      <t>コウジョウ</t>
    </rPh>
    <rPh sb="251" eb="253">
      <t>ヒカク</t>
    </rPh>
    <rPh sb="256" eb="257">
      <t>ヒク</t>
    </rPh>
    <rPh sb="266" eb="269">
      <t>クイキナイ</t>
    </rPh>
    <rPh sb="269" eb="271">
      <t>ジンコウ</t>
    </rPh>
    <rPh sb="272" eb="273">
      <t>フ</t>
    </rPh>
    <rPh sb="282" eb="285">
      <t>リヨウリツ</t>
    </rPh>
    <rPh sb="286" eb="288">
      <t>オオハバ</t>
    </rPh>
    <rPh sb="289" eb="291">
      <t>コウジョウ</t>
    </rPh>
    <rPh sb="292" eb="293">
      <t>ムズカ</t>
    </rPh>
    <rPh sb="297" eb="298">
      <t>ヒ</t>
    </rPh>
    <rPh sb="299" eb="300">
      <t>ツヅ</t>
    </rPh>
    <rPh sb="301" eb="303">
      <t>セツゾク</t>
    </rPh>
    <rPh sb="303" eb="304">
      <t>リツ</t>
    </rPh>
    <rPh sb="304" eb="306">
      <t>コウジョウ</t>
    </rPh>
    <rPh sb="307" eb="308">
      <t>ツト</t>
    </rPh>
    <rPh sb="326" eb="329">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</si>
</sst>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F82-4E2E-B0E2-E97B05F20D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FF82-4E2E-B0E2-E97B05F20D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55.19</c:v>
                </c:pt>
                <c:pt idx="4">
                  <c:v>57.23</c:v>
                </c:pt>
              </c:numCache>
            </c:numRef>
          </c:val>
          <c:extLst>
            <c:ext xmlns:c16="http://schemas.microsoft.com/office/drawing/2014/chart" uri="{C3380CC4-5D6E-409C-BE32-E72D297353CC}">
              <c16:uniqueId val="{00000000-E2F4-4D1B-AAC8-1A9E498AFE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E2F4-4D1B-AAC8-1A9E498AFE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83.22</c:v>
                </c:pt>
                <c:pt idx="4">
                  <c:v>83.78</c:v>
                </c:pt>
              </c:numCache>
            </c:numRef>
          </c:val>
          <c:extLst>
            <c:ext xmlns:c16="http://schemas.microsoft.com/office/drawing/2014/chart" uri="{C3380CC4-5D6E-409C-BE32-E72D297353CC}">
              <c16:uniqueId val="{00000000-A7D2-424D-98EC-C338D0CAFD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A7D2-424D-98EC-C338D0CAFD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167.12</c:v>
                </c:pt>
                <c:pt idx="4">
                  <c:v>148.94999999999999</c:v>
                </c:pt>
              </c:numCache>
            </c:numRef>
          </c:val>
          <c:extLst>
            <c:ext xmlns:c16="http://schemas.microsoft.com/office/drawing/2014/chart" uri="{C3380CC4-5D6E-409C-BE32-E72D297353CC}">
              <c16:uniqueId val="{00000000-3992-45AF-80EF-F2124831ED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3992-45AF-80EF-F2124831ED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4.3600000000000003</c:v>
                </c:pt>
                <c:pt idx="4">
                  <c:v>8.34</c:v>
                </c:pt>
              </c:numCache>
            </c:numRef>
          </c:val>
          <c:extLst>
            <c:ext xmlns:c16="http://schemas.microsoft.com/office/drawing/2014/chart" uri="{C3380CC4-5D6E-409C-BE32-E72D297353CC}">
              <c16:uniqueId val="{00000000-A7D8-4FA3-A8D5-F105C11F26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A7D8-4FA3-A8D5-F105C11F26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E0-4064-BF1E-D3ACE6E5B5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6E0-4064-BF1E-D3ACE6E5B5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23-4864-9442-B444CB1161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123-4864-9442-B444CB1161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45.02</c:v>
                </c:pt>
                <c:pt idx="4">
                  <c:v>63.44</c:v>
                </c:pt>
              </c:numCache>
            </c:numRef>
          </c:val>
          <c:extLst>
            <c:ext xmlns:c16="http://schemas.microsoft.com/office/drawing/2014/chart" uri="{C3380CC4-5D6E-409C-BE32-E72D297353CC}">
              <c16:uniqueId val="{00000000-8BAB-4BCF-B489-40CD745272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8BAB-4BCF-B489-40CD745272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E5-40E4-A186-B979FE0DA7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68E5-40E4-A186-B979FE0DA7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99.87</c:v>
                </c:pt>
              </c:numCache>
            </c:numRef>
          </c:val>
          <c:extLst>
            <c:ext xmlns:c16="http://schemas.microsoft.com/office/drawing/2014/chart" uri="{C3380CC4-5D6E-409C-BE32-E72D297353CC}">
              <c16:uniqueId val="{00000000-AFEF-4355-AB15-62B85BD001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FEF-4355-AB15-62B85BD001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150.59</c:v>
                </c:pt>
                <c:pt idx="4">
                  <c:v>166.73</c:v>
                </c:pt>
              </c:numCache>
            </c:numRef>
          </c:val>
          <c:extLst>
            <c:ext xmlns:c16="http://schemas.microsoft.com/office/drawing/2014/chart" uri="{C3380CC4-5D6E-409C-BE32-E72D297353CC}">
              <c16:uniqueId val="{00000000-2EE4-400A-9051-656D597374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2EE4-400A-9051-656D597374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5" sqref="B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栃木県　矢板市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31373</v>
      </c>
      <c r="AM8" s="45"/>
      <c r="AN8" s="45"/>
      <c r="AO8" s="45"/>
      <c r="AP8" s="45"/>
      <c r="AQ8" s="45"/>
      <c r="AR8" s="45"/>
      <c r="AS8" s="45"/>
      <c r="AT8" s="46">
        <f>データ!T6</f>
        <v>170.46</v>
      </c>
      <c r="AU8" s="46"/>
      <c r="AV8" s="46"/>
      <c r="AW8" s="46"/>
      <c r="AX8" s="46"/>
      <c r="AY8" s="46"/>
      <c r="AZ8" s="46"/>
      <c r="BA8" s="46"/>
      <c r="BB8" s="46">
        <f>データ!U6</f>
        <v>184.05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76.06</v>
      </c>
      <c r="J10" s="46"/>
      <c r="K10" s="46"/>
      <c r="L10" s="46"/>
      <c r="M10" s="46"/>
      <c r="N10" s="46"/>
      <c r="O10" s="46"/>
      <c r="P10" s="46">
        <f>データ!P6</f>
        <v>2.85</v>
      </c>
      <c r="Q10" s="46"/>
      <c r="R10" s="46"/>
      <c r="S10" s="46"/>
      <c r="T10" s="46"/>
      <c r="U10" s="46"/>
      <c r="V10" s="46"/>
      <c r="W10" s="46">
        <f>データ!Q6</f>
        <v>66.12</v>
      </c>
      <c r="X10" s="46"/>
      <c r="Y10" s="46"/>
      <c r="Z10" s="46"/>
      <c r="AA10" s="46"/>
      <c r="AB10" s="46"/>
      <c r="AC10" s="46"/>
      <c r="AD10" s="45">
        <f>データ!R6</f>
        <v>3300</v>
      </c>
      <c r="AE10" s="45"/>
      <c r="AF10" s="45"/>
      <c r="AG10" s="45"/>
      <c r="AH10" s="45"/>
      <c r="AI10" s="45"/>
      <c r="AJ10" s="45"/>
      <c r="AK10" s="2"/>
      <c r="AL10" s="45">
        <f>データ!V6</f>
        <v>888</v>
      </c>
      <c r="AM10" s="45"/>
      <c r="AN10" s="45"/>
      <c r="AO10" s="45"/>
      <c r="AP10" s="45"/>
      <c r="AQ10" s="45"/>
      <c r="AR10" s="45"/>
      <c r="AS10" s="45"/>
      <c r="AT10" s="46">
        <f>データ!W6</f>
        <v>0.68</v>
      </c>
      <c r="AU10" s="46"/>
      <c r="AV10" s="46"/>
      <c r="AW10" s="46"/>
      <c r="AX10" s="46"/>
      <c r="AY10" s="46"/>
      <c r="AZ10" s="46"/>
      <c r="BA10" s="46"/>
      <c r="BB10" s="46">
        <f>データ!X6</f>
        <v>1305.8800000000001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7SORrAr1hK1vfXPoaGV0CaM1rT57boxeUk7Qth6KyUIi/UK+yIsBITRYRdhwqmBy95e1hFfXuRf4nwpGm4EVxQ==" saltValue="+XiL6KVkFYqI+yK3frUg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92118</v>
      </c>
      <c r="D6" s="19">
        <f t="shared" si="3"/>
        <v>46</v>
      </c>
      <c r="E6" s="19">
        <f t="shared" si="3"/>
        <v>17</v>
      </c>
      <c r="F6" s="19">
        <f t="shared" si="3"/>
        <v>5</v>
      </c>
      <c r="G6" s="19">
        <f t="shared" si="3"/>
        <v>0</v>
      </c>
      <c r="H6" s="19" t="str">
        <f t="shared" si="3"/>
        <v>栃木県　矢板市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76.06</v>
      </c>
      <c r="P6" s="20">
        <f t="shared" si="3"/>
        <v>2.85</v>
      </c>
      <c r="Q6" s="20">
        <f t="shared" si="3"/>
        <v>66.12</v>
      </c>
      <c r="R6" s="20">
        <f t="shared" si="3"/>
        <v>3300</v>
      </c>
      <c r="S6" s="20">
        <f t="shared" si="3"/>
        <v>31373</v>
      </c>
      <c r="T6" s="20">
        <f t="shared" si="3"/>
        <v>170.46</v>
      </c>
      <c r="U6" s="20">
        <f t="shared" si="3"/>
        <v>184.05</v>
      </c>
      <c r="V6" s="20">
        <f t="shared" si="3"/>
        <v>888</v>
      </c>
      <c r="W6" s="20">
        <f t="shared" si="3"/>
        <v>0.68</v>
      </c>
      <c r="X6" s="20">
        <f t="shared" si="3"/>
        <v>1305.8800000000001</v>
      </c>
      <c r="Y6" s="21" t="str">
        <f>IF(Y7="",NA(),Y7)</f>
        <v>-</v>
      </c>
      <c r="Z6" s="21" t="str">
        <f t="shared" ref="Z6:AH6" si="4">IF(Z7="",NA(),Z7)</f>
        <v>-</v>
      </c>
      <c r="AA6" s="21" t="str">
        <f t="shared" si="4"/>
        <v>-</v>
      </c>
      <c r="AB6" s="21">
        <f t="shared" si="4"/>
        <v>167.12</v>
      </c>
      <c r="AC6" s="21">
        <f t="shared" si="4"/>
        <v>148.94999999999999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45.02</v>
      </c>
      <c r="AY6" s="21">
        <f t="shared" si="6"/>
        <v>63.44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100</v>
      </c>
      <c r="BU6" s="21">
        <f t="shared" si="8"/>
        <v>99.87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150.59</v>
      </c>
      <c r="CF6" s="21">
        <f t="shared" si="9"/>
        <v>166.73</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55.19</v>
      </c>
      <c r="CQ6" s="21">
        <f t="shared" si="10"/>
        <v>57.23</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83.22</v>
      </c>
      <c r="DB6" s="21">
        <f t="shared" si="11"/>
        <v>83.78</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4.3600000000000003</v>
      </c>
      <c r="DM6" s="21">
        <f t="shared" si="12"/>
        <v>8.34</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92118</v>
      </c>
      <c r="D7" s="23">
        <v>46</v>
      </c>
      <c r="E7" s="23">
        <v>17</v>
      </c>
      <c r="F7" s="23">
        <v>5</v>
      </c>
      <c r="G7" s="23">
        <v>0</v>
      </c>
      <c r="H7" s="23" t="s">
        <v>96</v>
      </c>
      <c r="I7" s="23" t="s">
        <v>97</v>
      </c>
      <c r="J7" s="23" t="s">
        <v>98</v>
      </c>
      <c r="K7" s="23" t="s">
        <v>99</v>
      </c>
      <c r="L7" s="23" t="s">
        <v>100</v>
      </c>
      <c r="M7" s="23" t="s">
        <v>101</v>
      </c>
      <c r="N7" s="24" t="s">
        <v>102</v>
      </c>
      <c r="O7" s="24">
        <v>76.06</v>
      </c>
      <c r="P7" s="24">
        <v>2.85</v>
      </c>
      <c r="Q7" s="24">
        <v>66.12</v>
      </c>
      <c r="R7" s="24">
        <v>3300</v>
      </c>
      <c r="S7" s="24">
        <v>31373</v>
      </c>
      <c r="T7" s="24">
        <v>170.46</v>
      </c>
      <c r="U7" s="24">
        <v>184.05</v>
      </c>
      <c r="V7" s="24">
        <v>888</v>
      </c>
      <c r="W7" s="24">
        <v>0.68</v>
      </c>
      <c r="X7" s="24">
        <v>1305.8800000000001</v>
      </c>
      <c r="Y7" s="24" t="s">
        <v>102</v>
      </c>
      <c r="Z7" s="24" t="s">
        <v>102</v>
      </c>
      <c r="AA7" s="24" t="s">
        <v>102</v>
      </c>
      <c r="AB7" s="24">
        <v>167.12</v>
      </c>
      <c r="AC7" s="24">
        <v>148.94999999999999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45.02</v>
      </c>
      <c r="AY7" s="24">
        <v>63.44</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100</v>
      </c>
      <c r="BU7" s="24">
        <v>99.87</v>
      </c>
      <c r="BV7" s="24" t="s">
        <v>102</v>
      </c>
      <c r="BW7" s="24" t="s">
        <v>102</v>
      </c>
      <c r="BX7" s="24" t="s">
        <v>102</v>
      </c>
      <c r="BY7" s="24">
        <v>57.08</v>
      </c>
      <c r="BZ7" s="24">
        <v>56.26</v>
      </c>
      <c r="CA7" s="24">
        <v>60.65</v>
      </c>
      <c r="CB7" s="24" t="s">
        <v>102</v>
      </c>
      <c r="CC7" s="24" t="s">
        <v>102</v>
      </c>
      <c r="CD7" s="24" t="s">
        <v>102</v>
      </c>
      <c r="CE7" s="24">
        <v>150.59</v>
      </c>
      <c r="CF7" s="24">
        <v>166.73</v>
      </c>
      <c r="CG7" s="24" t="s">
        <v>102</v>
      </c>
      <c r="CH7" s="24" t="s">
        <v>102</v>
      </c>
      <c r="CI7" s="24" t="s">
        <v>102</v>
      </c>
      <c r="CJ7" s="24">
        <v>274.99</v>
      </c>
      <c r="CK7" s="24">
        <v>282.08999999999997</v>
      </c>
      <c r="CL7" s="24">
        <v>256.97000000000003</v>
      </c>
      <c r="CM7" s="24" t="s">
        <v>102</v>
      </c>
      <c r="CN7" s="24" t="s">
        <v>102</v>
      </c>
      <c r="CO7" s="24" t="s">
        <v>102</v>
      </c>
      <c r="CP7" s="24">
        <v>55.19</v>
      </c>
      <c r="CQ7" s="24">
        <v>57.23</v>
      </c>
      <c r="CR7" s="24" t="s">
        <v>102</v>
      </c>
      <c r="CS7" s="24" t="s">
        <v>102</v>
      </c>
      <c r="CT7" s="24" t="s">
        <v>102</v>
      </c>
      <c r="CU7" s="24">
        <v>54.83</v>
      </c>
      <c r="CV7" s="24">
        <v>66.53</v>
      </c>
      <c r="CW7" s="24">
        <v>61.14</v>
      </c>
      <c r="CX7" s="24" t="s">
        <v>102</v>
      </c>
      <c r="CY7" s="24" t="s">
        <v>102</v>
      </c>
      <c r="CZ7" s="24" t="s">
        <v>102</v>
      </c>
      <c r="DA7" s="24">
        <v>83.22</v>
      </c>
      <c r="DB7" s="24">
        <v>83.78</v>
      </c>
      <c r="DC7" s="24" t="s">
        <v>102</v>
      </c>
      <c r="DD7" s="24" t="s">
        <v>102</v>
      </c>
      <c r="DE7" s="24" t="s">
        <v>102</v>
      </c>
      <c r="DF7" s="24">
        <v>84.7</v>
      </c>
      <c r="DG7" s="24">
        <v>84.67</v>
      </c>
      <c r="DH7" s="24">
        <v>86.91</v>
      </c>
      <c r="DI7" s="24" t="s">
        <v>102</v>
      </c>
      <c r="DJ7" s="24" t="s">
        <v>102</v>
      </c>
      <c r="DK7" s="24" t="s">
        <v>102</v>
      </c>
      <c r="DL7" s="24">
        <v>4.3600000000000003</v>
      </c>
      <c r="DM7" s="24">
        <v>8.34</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2022-12-01T01:33:25Z</dcterms:created>
  <dcterms:modified xsi:type="dcterms:W3CDTF">2023-01-31T04:41:16Z</dcterms:modified>
  <cp:category/>
</cp:coreProperties>
</file>