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225D8B02-1C4D-4D75-BA25-0B34365B3649}" xr6:coauthVersionLast="47" xr6:coauthVersionMax="47" xr10:uidLastSave="{00000000-0000-0000-0000-000000000000}"/>
  <workbookProtection workbookAlgorithmName="SHA-512" workbookHashValue="YynR2wtfDRVnc1QeT0IS2EINuPLPlUMfP2MnE2WCcH6v9aBwDuGpsSDPsJuM6O5H1BmAUdRbaO76qgUi7nJQLg==" workbookSaltValue="Q2NHgJb/njcRJrHryxCUE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G85" i="4"/>
  <c r="F85" i="4"/>
  <c r="I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<sst xmlns="http://schemas.openxmlformats.org/spreadsheetml/2006/main" count="253" uniqueCount="116">
  <si>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</si>
  <si>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</si>
  <si>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</si>
  <si>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</si>
  <si>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</si>
  <si>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</si>
  <si>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</si>
  <si>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</si>
  <si>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</si>
  <si>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</si>
  <si>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</si>
  <si>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</si>
  <si>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</si>
  <si>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</si>
  <si>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</si>
  <si>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</si>
  <si>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</si>
  <si>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</si>
  <si>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</si>
  <si>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</si>
  <si>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</si>
  <si>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</si>
  <si>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</si>
  <si>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</si>
  <si>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</si>
  <si>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</si>
  <si>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</si>
  <si>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</si>
  <si>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</si>
  <si>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</si>
  <si>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</si>
  <si>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</si>
  <si>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</si>
  <si>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</si>
  <si>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</si>
  <si>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</si>
  <si>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</si>
  <si>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</si>
  <si>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</si>
  <si>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</si>
  <si>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</si>
  <si>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</si>
  <si>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</si>
  <si>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</si>
  <si>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</si>
  <si>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</si>
  <si>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</si>
  <si>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</si>
  <si>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</si>
  <si>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</si>
  <si>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</si>
  <si>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</si>
  <si>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</si>
  <si>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</si>
  <si>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</si>
  <si>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</si>
  <si>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</si>
  <si>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</si>
  <si>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</si>
  <si>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</si>
  <si>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</si>
  <si>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</si>
  <si>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</si>
  <si>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</si>
  <si>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</si>
  <si>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</si>
  <si>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</si>
  <si>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</si>
  <si>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</si>
  <si>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</si>
  <si>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</si>
  <si>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</si>
  <si>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</si>
  <si>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</si>
  <si>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</si>
  <si>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</si>
  <si>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</si>
  <si>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</si>
  <si>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</si>
  <si>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</si>
  <si>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</si>
  <si>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</si>
  <si>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</si>
  <si>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</si>
  <si>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</si>
  <si>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</si>
  <si>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</si>
  <si>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</si>
  <si>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</si>
  <si>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</si>
  <si>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</si>
  <si>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</si>
  <si>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</si>
  <si>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</si>
  <si>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</si>
  <si>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</si>
  <si>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</si>
  <si>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</si>
  <si>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</si>
  <si>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</si>
  <si>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</si>
  <si>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</si>
  <si>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</si>
  <si>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</si>
  <si>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</si>
  <si>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</si>
  <si>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</si>
  <si>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</si>
  <si>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</si>
  <si>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</si>
  <si>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</si>
  <si>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</si>
  <si>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</si>
  <si>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は100％を上回り、類似団体平均値より高い状況であります。しかし、経費の一部を使用料以外の収入（主に一般会計からの繰入金）で補填している状況です。今後、経費削減、財源確保に努め、経営の健全化を図る必要があります。
④企業債残高対事業規模比率は類似団体平均値を上回っていますが、施設更新のために一時的に借入金が増えたためであり、今後は減少する予定です。
⑤経費回収率は100％となっており、今後も使用料収入の確保に努めます。
⑥汚水処理原価は、物価高の影響により年々増加傾向にあるものの、全国平均や類似団体平均よりも大幅に低くなっているため、今後も低い水準を維持できるよう適宜経営改善を行っていく必要があります。
⑧水洗化率はほぼ横ばいであるため、今後は水洗化を促進するにあたり工夫が必要と考えます。
</t>
    <rPh sb="13" eb="15">
      <t>ウワマワ</t>
    </rPh>
    <rPh sb="201" eb="203">
      <t>コンゴ</t>
    </rPh>
    <rPh sb="204" eb="207">
      <t>シヨウリョウ</t>
    </rPh>
    <rPh sb="207" eb="209">
      <t>シュウニュウ</t>
    </rPh>
    <rPh sb="210" eb="212">
      <t>カクホ</t>
    </rPh>
    <rPh sb="213" eb="214">
      <t>ツト</t>
    </rPh>
    <phoneticPr fontId="4"/>
  </si>
  <si>
    <t>　耐用年数を経過する管渠はしばらくありませんが、今後、改修等の負担が一定期間に集中しないよう、計画的に更新等を進めていく必要があります。</t>
    <phoneticPr fontId="4"/>
  </si>
  <si>
    <t xml:space="preserve">　本市の農業集落排水事業は、収入の不足分は一般会計からの繰入金で賄っている状況です。そのため、今後は施設の老朽化を見越した、より適正な施設管理と健全な経営が求められます。
　持続可能な事業経営に向け、経営戦略に基づき、効率的な投資と財政基盤の強化に取り組んでいきます。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</si>
</sst>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67D-478E-93B3-28CCF3B134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367D-478E-93B3-28CCF3B134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167.12</c:v>
                </c:pt>
                <c:pt idx="2">
                  <c:v>148.94999999999999</c:v>
                </c:pt>
                <c:pt idx="3">
                  <c:v>146.16999999999999</c:v>
                </c:pt>
                <c:pt idx="4">
                  <c:v>116.63</c:v>
                </c:pt>
              </c:numCache>
            </c:numRef>
          </c:val>
          <c:extLst>
            <c:ext xmlns:c16="http://schemas.microsoft.com/office/drawing/2014/chart" uri="{C3380CC4-5D6E-409C-BE32-E72D297353CC}">
              <c16:uniqueId val="{00000000-DE4E-4972-A605-E35F3C52CE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DE4E-4972-A605-E35F3C52CE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4.3600000000000003</c:v>
                </c:pt>
                <c:pt idx="2">
                  <c:v>8.34</c:v>
                </c:pt>
                <c:pt idx="3">
                  <c:v>12.19</c:v>
                </c:pt>
                <c:pt idx="4">
                  <c:v>15.14</c:v>
                </c:pt>
              </c:numCache>
            </c:numRef>
          </c:val>
          <c:extLst>
            <c:ext xmlns:c16="http://schemas.microsoft.com/office/drawing/2014/chart" uri="{C3380CC4-5D6E-409C-BE32-E72D297353CC}">
              <c16:uniqueId val="{00000000-9E0C-4F8A-B52E-CF6635A72A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9E0C-4F8A-B52E-CF6635A72A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59-419C-B52E-C257FAE22F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C59-419C-B52E-C257FAE22F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4B-4FD2-94A1-9D7A93FF1D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934B-4FD2-94A1-9D7A93FF1D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45.02</c:v>
                </c:pt>
                <c:pt idx="2">
                  <c:v>63.44</c:v>
                </c:pt>
                <c:pt idx="3">
                  <c:v>84.02</c:v>
                </c:pt>
                <c:pt idx="4">
                  <c:v>90.93</c:v>
                </c:pt>
              </c:numCache>
            </c:numRef>
          </c:val>
          <c:extLst>
            <c:ext xmlns:c16="http://schemas.microsoft.com/office/drawing/2014/chart" uri="{C3380CC4-5D6E-409C-BE32-E72D297353CC}">
              <c16:uniqueId val="{00000000-CCB7-44B1-886A-EBC505526D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CCB7-44B1-886A-EBC505526D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1066.43</c:v>
                </c:pt>
                <c:pt idx="4" formatCode="#,##0.00;&quot;△&quot;#,##0.00;&quot;-&quot;">
                  <c:v>1030.48</c:v>
                </c:pt>
              </c:numCache>
            </c:numRef>
          </c:val>
          <c:extLst>
            <c:ext xmlns:c16="http://schemas.microsoft.com/office/drawing/2014/chart" uri="{C3380CC4-5D6E-409C-BE32-E72D297353CC}">
              <c16:uniqueId val="{00000000-A9E7-441F-B0BD-28DC985823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A9E7-441F-B0BD-28DC985823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99.87</c:v>
                </c:pt>
                <c:pt idx="3">
                  <c:v>98.57</c:v>
                </c:pt>
                <c:pt idx="4">
                  <c:v>100</c:v>
                </c:pt>
              </c:numCache>
            </c:numRef>
          </c:val>
          <c:extLst>
            <c:ext xmlns:c16="http://schemas.microsoft.com/office/drawing/2014/chart" uri="{C3380CC4-5D6E-409C-BE32-E72D297353CC}">
              <c16:uniqueId val="{00000000-AFB3-4594-94CF-AB10FC31E4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AFB3-4594-94CF-AB10FC31E4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150.59</c:v>
                </c:pt>
                <c:pt idx="2">
                  <c:v>166.73</c:v>
                </c:pt>
                <c:pt idx="3">
                  <c:v>172.04</c:v>
                </c:pt>
                <c:pt idx="4">
                  <c:v>170.32</c:v>
                </c:pt>
              </c:numCache>
            </c:numRef>
          </c:val>
          <c:extLst>
            <c:ext xmlns:c16="http://schemas.microsoft.com/office/drawing/2014/chart" uri="{C3380CC4-5D6E-409C-BE32-E72D297353CC}">
              <c16:uniqueId val="{00000000-83B5-4F00-B55C-08A42478D3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3B5-4F00-B55C-08A42478D3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55.19</c:v>
                </c:pt>
                <c:pt idx="2">
                  <c:v>57.23</c:v>
                </c:pt>
                <c:pt idx="3">
                  <c:v>55.06</c:v>
                </c:pt>
                <c:pt idx="4">
                  <c:v>54.8</c:v>
                </c:pt>
              </c:numCache>
            </c:numRef>
          </c:val>
          <c:extLst>
            <c:ext xmlns:c16="http://schemas.microsoft.com/office/drawing/2014/chart" uri="{C3380CC4-5D6E-409C-BE32-E72D297353CC}">
              <c16:uniqueId val="{00000000-79F9-442C-AB25-11761369CE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79F9-442C-AB25-11761369CE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83.22</c:v>
                </c:pt>
                <c:pt idx="2">
                  <c:v>83.78</c:v>
                </c:pt>
                <c:pt idx="3">
                  <c:v>83.24</c:v>
                </c:pt>
                <c:pt idx="4">
                  <c:v>82.44</c:v>
                </c:pt>
              </c:numCache>
            </c:numRef>
          </c:val>
          <c:extLst>
            <c:ext xmlns:c16="http://schemas.microsoft.com/office/drawing/2014/chart" uri="{C3380CC4-5D6E-409C-BE32-E72D297353CC}">
              <c16:uniqueId val="{00000000-B74C-4125-90EB-50EE6496F3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B74C-4125-90EB-50EE6496F3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矢板市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30577</v>
      </c>
      <c r="AM8" s="36"/>
      <c r="AN8" s="36"/>
      <c r="AO8" s="36"/>
      <c r="AP8" s="36"/>
      <c r="AQ8" s="36"/>
      <c r="AR8" s="36"/>
      <c r="AS8" s="36"/>
      <c r="AT8" s="37">
        <f>データ!T6</f>
        <v>170.46</v>
      </c>
      <c r="AU8" s="37"/>
      <c r="AV8" s="37"/>
      <c r="AW8" s="37"/>
      <c r="AX8" s="37"/>
      <c r="AY8" s="37"/>
      <c r="AZ8" s="37"/>
      <c r="BA8" s="37"/>
      <c r="BB8" s="37">
        <f>データ!U6</f>
        <v>179.38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77</v>
      </c>
      <c r="J10" s="37"/>
      <c r="K10" s="37"/>
      <c r="L10" s="37"/>
      <c r="M10" s="37"/>
      <c r="N10" s="37"/>
      <c r="O10" s="37"/>
      <c r="P10" s="37">
        <f>データ!P6</f>
        <v>2.96</v>
      </c>
      <c r="Q10" s="37"/>
      <c r="R10" s="37"/>
      <c r="S10" s="37"/>
      <c r="T10" s="37"/>
      <c r="U10" s="37"/>
      <c r="V10" s="37"/>
      <c r="W10" s="37">
        <f>データ!Q6</f>
        <v>65.209999999999994</v>
      </c>
      <c r="X10" s="37"/>
      <c r="Y10" s="37"/>
      <c r="Z10" s="37"/>
      <c r="AA10" s="37"/>
      <c r="AB10" s="37"/>
      <c r="AC10" s="37"/>
      <c r="AD10" s="36">
        <f>データ!R6</f>
        <v>3300</v>
      </c>
      <c r="AE10" s="36"/>
      <c r="AF10" s="36"/>
      <c r="AG10" s="36"/>
      <c r="AH10" s="36"/>
      <c r="AI10" s="36"/>
      <c r="AJ10" s="36"/>
      <c r="AK10" s="2"/>
      <c r="AL10" s="36">
        <f>データ!V6</f>
        <v>900</v>
      </c>
      <c r="AM10" s="36"/>
      <c r="AN10" s="36"/>
      <c r="AO10" s="36"/>
      <c r="AP10" s="36"/>
      <c r="AQ10" s="36"/>
      <c r="AR10" s="36"/>
      <c r="AS10" s="36"/>
      <c r="AT10" s="37">
        <f>データ!W6</f>
        <v>0.68</v>
      </c>
      <c r="AU10" s="37"/>
      <c r="AV10" s="37"/>
      <c r="AW10" s="37"/>
      <c r="AX10" s="37"/>
      <c r="AY10" s="37"/>
      <c r="AZ10" s="37"/>
      <c r="BA10" s="37"/>
      <c r="BB10" s="37">
        <f>データ!X6</f>
        <v>1323.53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vQt+aKSAvePmYCbM2ECx0jYD4GN/dVwkTo5xp2vXqcoteNYxoCSz4VNb1lICaLaIE1r/QhZ9XPy/yJNByauQ==" saltValue="sq/iojhZvzFJDgOnVF5Sf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92118</v>
      </c>
      <c r="D6" s="19">
        <f t="shared" si="3"/>
        <v>46</v>
      </c>
      <c r="E6" s="19">
        <f t="shared" si="3"/>
        <v>17</v>
      </c>
      <c r="F6" s="19">
        <f t="shared" si="3"/>
        <v>5</v>
      </c>
      <c r="G6" s="19">
        <f t="shared" si="3"/>
        <v>0</v>
      </c>
      <c r="H6" s="19" t="str">
        <f t="shared" si="3"/>
        <v>栃木県　矢板市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77</v>
      </c>
      <c r="P6" s="20">
        <f t="shared" si="3"/>
        <v>2.96</v>
      </c>
      <c r="Q6" s="20">
        <f t="shared" si="3"/>
        <v>65.209999999999994</v>
      </c>
      <c r="R6" s="20">
        <f t="shared" si="3"/>
        <v>3300</v>
      </c>
      <c r="S6" s="20">
        <f t="shared" si="3"/>
        <v>30577</v>
      </c>
      <c r="T6" s="20">
        <f t="shared" si="3"/>
        <v>170.46</v>
      </c>
      <c r="U6" s="20">
        <f t="shared" si="3"/>
        <v>179.38</v>
      </c>
      <c r="V6" s="20">
        <f t="shared" si="3"/>
        <v>900</v>
      </c>
      <c r="W6" s="20">
        <f t="shared" si="3"/>
        <v>0.68</v>
      </c>
      <c r="X6" s="20">
        <f t="shared" si="3"/>
        <v>1323.53</v>
      </c>
      <c r="Y6" s="21" t="str">
        <f>IF(Y7="",NA(),Y7)</f>
        <v>-</v>
      </c>
      <c r="Z6" s="21">
        <f t="shared" ref="Z6:AH6" si="4">IF(Z7="",NA(),Z7)</f>
        <v>167.12</v>
      </c>
      <c r="AA6" s="21">
        <f t="shared" si="4"/>
        <v>148.94999999999999</v>
      </c>
      <c r="AB6" s="21">
        <f t="shared" si="4"/>
        <v>146.16999999999999</v>
      </c>
      <c r="AC6" s="21">
        <f t="shared" si="4"/>
        <v>116.63</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45.02</v>
      </c>
      <c r="AW6" s="21">
        <f t="shared" si="6"/>
        <v>63.44</v>
      </c>
      <c r="AX6" s="21">
        <f t="shared" si="6"/>
        <v>84.02</v>
      </c>
      <c r="AY6" s="21">
        <f t="shared" si="6"/>
        <v>90.93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1">
        <f t="shared" si="7"/>
        <v>1066.43</v>
      </c>
      <c r="BJ6" s="21">
        <f t="shared" si="7"/>
        <v>1030.48</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100</v>
      </c>
      <c r="BS6" s="21">
        <f t="shared" si="8"/>
        <v>99.87</v>
      </c>
      <c r="BT6" s="21">
        <f t="shared" si="8"/>
        <v>98.57</v>
      </c>
      <c r="BU6" s="21">
        <f t="shared" si="8"/>
        <v>100</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150.59</v>
      </c>
      <c r="CD6" s="21">
        <f t="shared" si="9"/>
        <v>166.73</v>
      </c>
      <c r="CE6" s="21">
        <f t="shared" si="9"/>
        <v>172.04</v>
      </c>
      <c r="CF6" s="21">
        <f t="shared" si="9"/>
        <v>170.32</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55.19</v>
      </c>
      <c r="CO6" s="21">
        <f t="shared" si="10"/>
        <v>57.23</v>
      </c>
      <c r="CP6" s="21">
        <f t="shared" si="10"/>
        <v>55.06</v>
      </c>
      <c r="CQ6" s="21">
        <f t="shared" si="10"/>
        <v>54.8</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83.22</v>
      </c>
      <c r="CZ6" s="21">
        <f t="shared" si="11"/>
        <v>83.78</v>
      </c>
      <c r="DA6" s="21">
        <f t="shared" si="11"/>
        <v>83.24</v>
      </c>
      <c r="DB6" s="21">
        <f t="shared" si="11"/>
        <v>82.44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4.3600000000000003</v>
      </c>
      <c r="DK6" s="21">
        <f t="shared" si="12"/>
        <v>8.34</v>
      </c>
      <c r="DL6" s="21">
        <f t="shared" si="12"/>
        <v>12.19</v>
      </c>
      <c r="DM6" s="21">
        <f t="shared" si="12"/>
        <v>15.14</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92118</v>
      </c>
      <c r="D7" s="23">
        <v>46</v>
      </c>
      <c r="E7" s="23">
        <v>17</v>
      </c>
      <c r="F7" s="23">
        <v>5</v>
      </c>
      <c r="G7" s="23">
        <v>0</v>
      </c>
      <c r="H7" s="23" t="s">
        <v>96</v>
      </c>
      <c r="I7" s="23" t="s">
        <v>97</v>
      </c>
      <c r="J7" s="23" t="s">
        <v>98</v>
      </c>
      <c r="K7" s="23" t="s">
        <v>99</v>
      </c>
      <c r="L7" s="23" t="s">
        <v>100</v>
      </c>
      <c r="M7" s="23" t="s">
        <v>101</v>
      </c>
      <c r="N7" s="24" t="s">
        <v>102</v>
      </c>
      <c r="O7" s="24">
        <v>77</v>
      </c>
      <c r="P7" s="24">
        <v>2.96</v>
      </c>
      <c r="Q7" s="24">
        <v>65.209999999999994</v>
      </c>
      <c r="R7" s="24">
        <v>3300</v>
      </c>
      <c r="S7" s="24">
        <v>30577</v>
      </c>
      <c r="T7" s="24">
        <v>170.46</v>
      </c>
      <c r="U7" s="24">
        <v>179.38</v>
      </c>
      <c r="V7" s="24">
        <v>900</v>
      </c>
      <c r="W7" s="24">
        <v>0.68</v>
      </c>
      <c r="X7" s="24">
        <v>1323.53</v>
      </c>
      <c r="Y7" s="24" t="s">
        <v>102</v>
      </c>
      <c r="Z7" s="24">
        <v>167.12</v>
      </c>
      <c r="AA7" s="24">
        <v>148.94999999999999</v>
      </c>
      <c r="AB7" s="24">
        <v>146.16999999999999</v>
      </c>
      <c r="AC7" s="24">
        <v>116.63</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45.02</v>
      </c>
      <c r="AW7" s="24">
        <v>63.44</v>
      </c>
      <c r="AX7" s="24">
        <v>84.02</v>
      </c>
      <c r="AY7" s="24">
        <v>90.93</v>
      </c>
      <c r="AZ7" s="24" t="s">
        <v>102</v>
      </c>
      <c r="BA7" s="24">
        <v>29.13</v>
      </c>
      <c r="BB7" s="24">
        <v>35.69</v>
      </c>
      <c r="BC7" s="24">
        <v>38.4</v>
      </c>
      <c r="BD7" s="24">
        <v>44.04</v>
      </c>
      <c r="BE7" s="24">
        <v>42.02</v>
      </c>
      <c r="BF7" s="24" t="s">
        <v>102</v>
      </c>
      <c r="BG7" s="24">
        <v>0</v>
      </c>
      <c r="BH7" s="24">
        <v>0</v>
      </c>
      <c r="BI7" s="24">
        <v>1066.43</v>
      </c>
      <c r="BJ7" s="24">
        <v>1030.48</v>
      </c>
      <c r="BK7" s="24" t="s">
        <v>102</v>
      </c>
      <c r="BL7" s="24">
        <v>867.83</v>
      </c>
      <c r="BM7" s="24">
        <v>791.76</v>
      </c>
      <c r="BN7" s="24">
        <v>900.82</v>
      </c>
      <c r="BO7" s="24">
        <v>839.21</v>
      </c>
      <c r="BP7" s="24">
        <v>785.1</v>
      </c>
      <c r="BQ7" s="24" t="s">
        <v>102</v>
      </c>
      <c r="BR7" s="24">
        <v>100</v>
      </c>
      <c r="BS7" s="24">
        <v>99.87</v>
      </c>
      <c r="BT7" s="24">
        <v>98.57</v>
      </c>
      <c r="BU7" s="24">
        <v>100</v>
      </c>
      <c r="BV7" s="24" t="s">
        <v>102</v>
      </c>
      <c r="BW7" s="24">
        <v>57.08</v>
      </c>
      <c r="BX7" s="24">
        <v>56.26</v>
      </c>
      <c r="BY7" s="24">
        <v>52.94</v>
      </c>
      <c r="BZ7" s="24">
        <v>52.05</v>
      </c>
      <c r="CA7" s="24">
        <v>56.93</v>
      </c>
      <c r="CB7" s="24" t="s">
        <v>102</v>
      </c>
      <c r="CC7" s="24">
        <v>150.59</v>
      </c>
      <c r="CD7" s="24">
        <v>166.73</v>
      </c>
      <c r="CE7" s="24">
        <v>172.04</v>
      </c>
      <c r="CF7" s="24">
        <v>170.32</v>
      </c>
      <c r="CG7" s="24" t="s">
        <v>102</v>
      </c>
      <c r="CH7" s="24">
        <v>274.99</v>
      </c>
      <c r="CI7" s="24">
        <v>282.08999999999997</v>
      </c>
      <c r="CJ7" s="24">
        <v>303.27999999999997</v>
      </c>
      <c r="CK7" s="24">
        <v>301.86</v>
      </c>
      <c r="CL7" s="24">
        <v>271.14999999999998</v>
      </c>
      <c r="CM7" s="24" t="s">
        <v>102</v>
      </c>
      <c r="CN7" s="24">
        <v>55.19</v>
      </c>
      <c r="CO7" s="24">
        <v>57.23</v>
      </c>
      <c r="CP7" s="24">
        <v>55.06</v>
      </c>
      <c r="CQ7" s="24">
        <v>54.8</v>
      </c>
      <c r="CR7" s="24" t="s">
        <v>102</v>
      </c>
      <c r="CS7" s="24">
        <v>54.83</v>
      </c>
      <c r="CT7" s="24">
        <v>66.53</v>
      </c>
      <c r="CU7" s="24">
        <v>52.35</v>
      </c>
      <c r="CV7" s="24">
        <v>46.25</v>
      </c>
      <c r="CW7" s="24">
        <v>49.87</v>
      </c>
      <c r="CX7" s="24" t="s">
        <v>102</v>
      </c>
      <c r="CY7" s="24">
        <v>83.22</v>
      </c>
      <c r="CZ7" s="24">
        <v>83.78</v>
      </c>
      <c r="DA7" s="24">
        <v>83.24</v>
      </c>
      <c r="DB7" s="24">
        <v>82.44</v>
      </c>
      <c r="DC7" s="24" t="s">
        <v>102</v>
      </c>
      <c r="DD7" s="24">
        <v>84.7</v>
      </c>
      <c r="DE7" s="24">
        <v>84.67</v>
      </c>
      <c r="DF7" s="24">
        <v>84.39</v>
      </c>
      <c r="DG7" s="24">
        <v>83.96</v>
      </c>
      <c r="DH7" s="24">
        <v>87.54</v>
      </c>
      <c r="DI7" s="24" t="s">
        <v>102</v>
      </c>
      <c r="DJ7" s="24">
        <v>4.3600000000000003</v>
      </c>
      <c r="DK7" s="24">
        <v>8.34</v>
      </c>
      <c r="DL7" s="24">
        <v>12.19</v>
      </c>
      <c r="DM7" s="24">
        <v>15.14</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2025-01-24T07:16:31Z</dcterms:created>
  <dcterms:modified xsi:type="dcterms:W3CDTF">2025-02-28T11:39:47Z</dcterms:modified>
  <cp:category/>
</cp:coreProperties>
</file>