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0228281\Desktop\経営比較分析表（公表用）\03公共下水\"/>
    </mc:Choice>
  </mc:AlternateContent>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AD10" i="4" s="1"/>
  <c r="P6" i="5"/>
  <c r="W10" i="4" s="1"/>
  <c r="O6" i="5"/>
  <c r="P10" i="4" s="1"/>
  <c r="N6" i="5"/>
  <c r="I10" i="4" s="1"/>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<sst xmlns="http://schemas.openxmlformats.org/spreadsheetml/2006/main" count="221" uniqueCount="111">
  <si>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</si>
  <si>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</si>
  <si>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</si>
  <si>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</si>
  <si>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</si>
  <si>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</si>
  <si>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</si>
  <si>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</si>
  <si>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</si>
  <si>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</si>
  <si>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</si>
  <si>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</si>
  <si>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</si>
  <si>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</si>
  <si>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</si>
  <si>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</si>
  <si>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</si>
  <si>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</si>
  <si>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</si>
  <si>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</si>
  <si>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</si>
  <si>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</si>
  <si>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</si>
  <si>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</si>
  <si>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</si>
  <si>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</si>
  <si>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</si>
  <si>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</si>
  <si>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</si>
  <si>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</si>
  <si>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</si>
  <si>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</si>
  <si>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</si>
  <si>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</si>
  <si>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</si>
  <si>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</si>
  <si>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</si>
  <si>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</si>
  <si>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</si>
  <si>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</si>
  <si>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</si>
  <si>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</si>
  <si>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</si>
  <si>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</si>
  <si>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</si>
  <si>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</si>
  <si>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</si>
  <si>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</si>
  <si>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</si>
  <si>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</si>
  <si>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</si>
  <si>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</si>
  <si>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</si>
  <si>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</si>
  <si>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</si>
  <si>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</si>
  <si>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</si>
  <si>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</si>
  <si>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</si>
  <si>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</si>
  <si>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</si>
  <si>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</si>
  <si>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</si>
  <si>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</si>
  <si>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</si>
  <si>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</si>
  <si>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</si>
  <si>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</si>
  <si>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</si>
  <si>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</si>
  <si>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</si>
  <si>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</si>
  <si>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</si>
  <si>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</si>
  <si>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</si>
  <si>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</si>
  <si>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</si>
  <si>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</si>
  <si>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</si>
  <si>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</si>
  <si>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</si>
  <si>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</si>
  <si>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</si>
  <si>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</si>
  <si>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</si>
  <si>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</si>
  <si>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</si>
  <si>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</si>
  <si>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</si>
  <si>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</si>
  <si>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</si>
  <si>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</si>
  <si>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</si>
  <si>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</si>
  <si>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</si>
  <si>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</si>
  <si>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栃木県　矢板市</t>
  </si>
  <si>
    <t>法非適用</t>
  </si>
  <si>
    <t>下水道事業</t>
  </si>
  <si>
    <t>公共下水道</t>
  </si>
  <si>
    <t>Cc2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</si>
  <si>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</si>
  <si>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</si>
  <si>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</si>
  <si>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</si>
  <si>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</si>
  <si>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</si>
  <si>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</si>
  <si>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営状況について、①収益的収支比率は１００％未満であり、一般会計からの繰入金に依存している状況であるが、平成２３年度から平成２７年度にかけて右肩上がりになっているため、改善されている（平成２５年度においては地方債の借換えにより低い率となっている）。
　④企業債残高対事業規模比率は、類似団体平均値と比較すると当比率は低い値となっているが、今後も投資事業を行うため、起債借入は続くこととなる。
　⑤経費回収率は、ほぼ１００％をキープしていることから、現在は下水道使用料で経費を賄えている状況といえるが、今後の財源確保のためには、更に経費の削減と水洗化の促進が必要である。
　⑥汚水処理原価は、類似団体平均値と比較すると低いものとなっている。しかし、今後老朽化による維持管理費の増大が見込まれることから、水洗化率の向上など経営改善の努力は継続していく。
　⑦施設利用率は、類似団体平均値と比較すると、低い状況であるため、継続的に水洗化率の向上と処理区域の拡大に努めていく必要がある。
　⑧水洗化率は、平成２３年度から平成２７年度にかけて向上しているが、今後も安定した維持管理等のための貴重な財源確保のために、水洗化の促進を図っていく必要がある。</t>
    <rPh sb="1" eb="3">
      <t>ケイエイ</t>
    </rPh>
    <rPh sb="3" eb="5">
      <t>ジョウキョウ</t>
    </rPh>
    <rPh sb="11" eb="14">
      <t>シュウエキテキ</t>
    </rPh>
    <rPh sb="14" eb="16">
      <t>シュウシ</t>
    </rPh>
    <rPh sb="16" eb="18">
      <t>ヒリツ</t>
    </rPh>
    <rPh sb="23" eb="25">
      <t>ミマン</t>
    </rPh>
    <rPh sb="29" eb="31">
      <t>イッパン</t>
    </rPh>
    <rPh sb="31" eb="33">
      <t>カイケイ</t>
    </rPh>
    <rPh sb="36" eb="38">
      <t>クリイレ</t>
    </rPh>
    <rPh sb="38" eb="39">
      <t>キン</t>
    </rPh>
    <rPh sb="40" eb="42">
      <t>イゾン</t>
    </rPh>
    <rPh sb="46" eb="48">
      <t>ジョウキョウ</t>
    </rPh>
    <rPh sb="53" eb="55">
      <t>ヘイセイ</t>
    </rPh>
    <rPh sb="57" eb="59">
      <t>ネンド</t>
    </rPh>
    <rPh sb="61" eb="63">
      <t>ヘイセイ</t>
    </rPh>
    <rPh sb="65" eb="67">
      <t>ネンド</t>
    </rPh>
    <rPh sb="71" eb="73">
      <t>ミギカタ</t>
    </rPh>
    <rPh sb="73" eb="74">
      <t>ア</t>
    </rPh>
    <rPh sb="85" eb="87">
      <t>カイゼン</t>
    </rPh>
    <rPh sb="150" eb="152">
      <t>ヒカク</t>
    </rPh>
    <rPh sb="155" eb="156">
      <t>トウ</t>
    </rPh>
    <rPh sb="156" eb="158">
      <t>ヒリツ</t>
    </rPh>
    <rPh sb="161" eb="162">
      <t>アタイ</t>
    </rPh>
    <rPh sb="173" eb="175">
      <t>トウシ</t>
    </rPh>
    <rPh sb="175" eb="177">
      <t>ジギョウ</t>
    </rPh>
    <rPh sb="178" eb="179">
      <t>オコナ</t>
    </rPh>
    <rPh sb="199" eb="201">
      <t>ケイヒ</t>
    </rPh>
    <rPh sb="201" eb="203">
      <t>カイシュウ</t>
    </rPh>
    <rPh sb="203" eb="204">
      <t>リツ</t>
    </rPh>
    <rPh sb="225" eb="227">
      <t>ゲンザイ</t>
    </rPh>
    <rPh sb="228" eb="231">
      <t>ゲスイドウ</t>
    </rPh>
    <rPh sb="231" eb="234">
      <t>シヨウリョウ</t>
    </rPh>
    <rPh sb="235" eb="237">
      <t>ケイヒ</t>
    </rPh>
    <rPh sb="238" eb="239">
      <t>マカナ</t>
    </rPh>
    <rPh sb="243" eb="245">
      <t>ジョウキョウ</t>
    </rPh>
    <rPh sb="251" eb="253">
      <t>コンゴ</t>
    </rPh>
    <rPh sb="254" eb="256">
      <t>ザイゲン</t>
    </rPh>
    <rPh sb="256" eb="258">
      <t>カクホ</t>
    </rPh>
    <rPh sb="264" eb="265">
      <t>サラ</t>
    </rPh>
    <rPh sb="266" eb="268">
      <t>ケイヒ</t>
    </rPh>
    <rPh sb="269" eb="271">
      <t>サクゲン</t>
    </rPh>
    <rPh sb="272" eb="275">
      <t>スイセンカ</t>
    </rPh>
    <rPh sb="276" eb="278">
      <t>ソクシン</t>
    </rPh>
    <rPh sb="279" eb="281">
      <t>ヒツヨウ</t>
    </rPh>
    <rPh sb="351" eb="354">
      <t>スイセンカ</t>
    </rPh>
    <rPh sb="354" eb="355">
      <t>リツ</t>
    </rPh>
    <rPh sb="356" eb="358">
      <t>コウジョウ</t>
    </rPh>
    <rPh sb="378" eb="380">
      <t>シセツ</t>
    </rPh>
    <rPh sb="380" eb="383">
      <t>リヨウリツ</t>
    </rPh>
    <rPh sb="385" eb="387">
      <t>ルイジ</t>
    </rPh>
    <rPh sb="387" eb="389">
      <t>ダンタイ</t>
    </rPh>
    <rPh sb="389" eb="392">
      <t>ヘイキンチ</t>
    </rPh>
    <rPh sb="393" eb="395">
      <t>ヒカク</t>
    </rPh>
    <rPh sb="399" eb="400">
      <t>ヒク</t>
    </rPh>
    <rPh sb="401" eb="403">
      <t>ジョウキョウ</t>
    </rPh>
    <rPh sb="409" eb="412">
      <t>ケイゾクテキ</t>
    </rPh>
    <rPh sb="413" eb="416">
      <t>スイセンカ</t>
    </rPh>
    <rPh sb="416" eb="417">
      <t>リツ</t>
    </rPh>
    <rPh sb="418" eb="420">
      <t>コウジョウ</t>
    </rPh>
    <rPh sb="421" eb="423">
      <t>ショリ</t>
    </rPh>
    <rPh sb="423" eb="425">
      <t>クイキ</t>
    </rPh>
    <rPh sb="426" eb="428">
      <t>カクダイ</t>
    </rPh>
    <rPh sb="429" eb="430">
      <t>ツト</t>
    </rPh>
    <rPh sb="434" eb="436">
      <t>ヒツヨウ</t>
    </rPh>
    <rPh sb="443" eb="446">
      <t>スイセンカ</t>
    </rPh>
    <rPh sb="446" eb="447">
      <t>リツ</t>
    </rPh>
    <rPh sb="449" eb="451">
      <t>ヘイセイ</t>
    </rPh>
    <rPh sb="453" eb="455">
      <t>ネンド</t>
    </rPh>
    <rPh sb="457" eb="459">
      <t>ヘイセイ</t>
    </rPh>
    <rPh sb="461" eb="463">
      <t>ネンド</t>
    </rPh>
    <rPh sb="467" eb="469">
      <t>コウジョウ</t>
    </rPh>
    <rPh sb="475" eb="477">
      <t>コンゴ</t>
    </rPh>
    <rPh sb="478" eb="480">
      <t>アンテイ</t>
    </rPh>
    <rPh sb="482" eb="484">
      <t>イジ</t>
    </rPh>
    <rPh sb="484" eb="486">
      <t>カンリ</t>
    </rPh>
    <rPh sb="486" eb="487">
      <t>トウ</t>
    </rPh>
    <rPh sb="491" eb="493">
      <t>キチョウ</t>
    </rPh>
    <rPh sb="494" eb="496">
      <t>ザイゲン</t>
    </rPh>
    <rPh sb="496" eb="498">
      <t>カクホ</t>
    </rPh>
    <rPh sb="503" eb="506">
      <t>スイセンカ</t>
    </rPh>
    <rPh sb="507" eb="509">
      <t>ソクシン</t>
    </rPh>
    <rPh sb="510" eb="511">
      <t>ハカ</t>
    </rPh>
    <rPh sb="515" eb="517">
      <t>ヒツヨウ</t>
    </rPh>
    <phoneticPr fontId="4"/>
  </si>
  <si>
    <t>　水処理センターにおいては、平成３年度から供用開始し２０年以上経年している施設であるため、機器及び建物等の老朽化が進んでいるため、長寿命化計画に基づいて、更新工事を進めている。
　管渠においては、平成４０年度頃に耐用年数を迎えるため、計画的な更新を進めていく必要がある。</t>
    <rPh sb="1" eb="2">
      <t>ミズ</t>
    </rPh>
    <rPh sb="2" eb="4">
      <t>ショリ</t>
    </rPh>
    <rPh sb="14" eb="16">
      <t>ヘイセイ</t>
    </rPh>
    <rPh sb="17" eb="19">
      <t>ネンド</t>
    </rPh>
    <rPh sb="21" eb="23">
      <t>キョウヨウ</t>
    </rPh>
    <rPh sb="23" eb="25">
      <t>カイシ</t>
    </rPh>
    <rPh sb="28" eb="31">
      <t>ネンイジョウ</t>
    </rPh>
    <rPh sb="31" eb="33">
      <t>ケイネン</t>
    </rPh>
    <rPh sb="37" eb="39">
      <t>シセツ</t>
    </rPh>
    <rPh sb="45" eb="47">
      <t>キキ</t>
    </rPh>
    <rPh sb="47" eb="48">
      <t>オヨ</t>
    </rPh>
    <rPh sb="49" eb="51">
      <t>タテモノ</t>
    </rPh>
    <rPh sb="51" eb="52">
      <t>トウ</t>
    </rPh>
    <rPh sb="53" eb="56">
      <t>ロウキュウカ</t>
    </rPh>
    <rPh sb="57" eb="58">
      <t>スス</t>
    </rPh>
    <rPh sb="65" eb="66">
      <t>チョウ</t>
    </rPh>
    <rPh sb="66" eb="69">
      <t>ジュミョウカ</t>
    </rPh>
    <rPh sb="69" eb="71">
      <t>ケイカク</t>
    </rPh>
    <rPh sb="72" eb="73">
      <t>モト</t>
    </rPh>
    <rPh sb="77" eb="79">
      <t>コウシン</t>
    </rPh>
    <rPh sb="79" eb="81">
      <t>コウジ</t>
    </rPh>
    <rPh sb="82" eb="83">
      <t>スス</t>
    </rPh>
    <rPh sb="90" eb="92">
      <t>カンキョ</t>
    </rPh>
    <rPh sb="98" eb="100">
      <t>ヘイセイ</t>
    </rPh>
    <rPh sb="102" eb="104">
      <t>ネンド</t>
    </rPh>
    <rPh sb="104" eb="105">
      <t>ゴロ</t>
    </rPh>
    <rPh sb="106" eb="108">
      <t>タイヨウ</t>
    </rPh>
    <rPh sb="108" eb="110">
      <t>ネンスウ</t>
    </rPh>
    <rPh sb="111" eb="112">
      <t>ムカ</t>
    </rPh>
    <rPh sb="117" eb="120">
      <t>ケイカクテキ</t>
    </rPh>
    <rPh sb="121" eb="123">
      <t>コウシン</t>
    </rPh>
    <rPh sb="124" eb="125">
      <t>スス</t>
    </rPh>
    <rPh sb="129" eb="131">
      <t>ヒツヨウ</t>
    </rPh>
    <phoneticPr fontId="4"/>
  </si>
  <si>
    <t>　今後も投資事業である「下水道管渠築造事業」、「水処理センター建設事業（更新事業）」を進めていくために、より健全な経営を行っていく必要がある。特に、２で述べたように平成４０年度頃からは耐用年数を迎える管渠の更新事業が発生することから、財源を適切に確保していきたい。
下水道事業法適用後には使用料の見直しについて検討する予定である。</t>
    <rPh sb="1" eb="3">
      <t>コンゴ</t>
    </rPh>
    <rPh sb="4" eb="6">
      <t>トウシ</t>
    </rPh>
    <rPh sb="6" eb="8">
      <t>ジギョウ</t>
    </rPh>
    <rPh sb="12" eb="15">
      <t>ゲスイドウ</t>
    </rPh>
    <rPh sb="15" eb="17">
      <t>カンキョ</t>
    </rPh>
    <rPh sb="17" eb="19">
      <t>チクゾウ</t>
    </rPh>
    <rPh sb="19" eb="21">
      <t>ジギョウ</t>
    </rPh>
    <rPh sb="24" eb="25">
      <t>ミズ</t>
    </rPh>
    <rPh sb="25" eb="27">
      <t>ショリ</t>
    </rPh>
    <rPh sb="31" eb="33">
      <t>ケンセツ</t>
    </rPh>
    <rPh sb="33" eb="35">
      <t>ジギョウ</t>
    </rPh>
    <rPh sb="36" eb="38">
      <t>コウシン</t>
    </rPh>
    <rPh sb="38" eb="40">
      <t>ジギョウ</t>
    </rPh>
    <rPh sb="43" eb="44">
      <t>スス</t>
    </rPh>
    <rPh sb="54" eb="56">
      <t>ケンゼン</t>
    </rPh>
    <rPh sb="57" eb="59">
      <t>ケイエイ</t>
    </rPh>
    <rPh sb="60" eb="61">
      <t>オコナ</t>
    </rPh>
    <rPh sb="65" eb="67">
      <t>ヒツヨウ</t>
    </rPh>
    <rPh sb="71" eb="72">
      <t>トク</t>
    </rPh>
    <rPh sb="82" eb="84">
      <t>ヘイセイ</t>
    </rPh>
    <rPh sb="86" eb="88">
      <t>ネンド</t>
    </rPh>
    <rPh sb="88" eb="89">
      <t>ゴロ</t>
    </rPh>
    <rPh sb="92" eb="94">
      <t>タイヨウ</t>
    </rPh>
    <rPh sb="94" eb="96">
      <t>ネンスウ</t>
    </rPh>
    <rPh sb="97" eb="98">
      <t>ムカ</t>
    </rPh>
    <rPh sb="100" eb="102">
      <t>カンキョ</t>
    </rPh>
    <rPh sb="103" eb="105">
      <t>コウシン</t>
    </rPh>
    <rPh sb="105" eb="107">
      <t>ジギョウ</t>
    </rPh>
    <rPh sb="108" eb="110">
      <t>ハッセイ</t>
    </rPh>
    <rPh sb="117" eb="119">
      <t>ザイゲン</t>
    </rPh>
    <rPh sb="120" eb="122">
      <t>テキセツ</t>
    </rPh>
    <rPh sb="123" eb="125">
      <t>カクホ</t>
    </rPh>
    <rPh sb="133" eb="136">
      <t>ゲスイドウ</t>
    </rPh>
    <rPh sb="136" eb="138">
      <t>ジギョウ</t>
    </rPh>
    <rPh sb="138" eb="139">
      <t>ホウ</t>
    </rPh>
    <rPh sb="139" eb="141">
      <t>テキヨウ</t>
    </rPh>
    <rPh sb="141" eb="142">
      <t>ゴ</t>
    </rPh>
    <rPh sb="144" eb="147">
      <t>シヨウリョウ</t>
    </rPh>
    <rPh sb="148" eb="150">
      <t>ミナオ</t>
    </rPh>
    <rPh sb="155" eb="157">
      <t>ケントウ</t>
    </rPh>
    <rPh sb="159" eb="161">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</si>
</sst>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1554032"/>
        <c:axId val="112643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0.01</c:v>
                </c:pt>
                <c:pt idx="1">
                  <c:v>0.1</c:v>
                </c:pt>
                <c:pt idx="2">
                  <c:v>7.0000000000000007E-2</c:v>
                </c:pt>
                <c:pt idx="3">
                  <c:v>0.04</c:v>
                </c:pt>
                <c:pt idx="4">
                  <c:v>0.11</c:v>
                </c:pt>
              </c:numCache>
            </c:numRef>
          </c:val>
          <c:smooth val="0"/>
        </c:ser>
        <c:dLbls>
          <c:showLegendKey val="0"/>
          <c:showVal val="0"/>
          <c:showCatName val="0"/>
          <c:showSerName val="0"/>
          <c:showPercent val="0"/>
          <c:showBubbleSize val="0"/>
        </c:dLbls>
        <c:marker val="1"/>
        <c:smooth val="0"/>
        <c:axId val="111554032"/>
        <c:axId val="112643272"/>
      </c:lineChart>
      <c:dateAx>
        <c:axId val="111554032"/>
        <c:scaling>
          <c:orientation val="minMax"/>
        </c:scaling>
        <c:delete val="1"/>
        <c:axPos val="b"/>
        <c:numFmt formatCode="ge" sourceLinked="1"/>
        <c:majorTickMark val="none"/>
        <c:minorTickMark val="none"/>
        <c:tickLblPos val="none"/>
        <c:crossAx val="112643272"/>
        <c:crosses val="autoZero"/>
        <c:auto val="1"/>
        <c:lblOffset val="100"/>
        <c:baseTimeUnit val="years"/>
      </c:dateAx>
      <c:valAx>
        <c:axId val="112643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55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38.17</c:v>
                </c:pt>
                <c:pt idx="1">
                  <c:v>46.95</c:v>
                </c:pt>
                <c:pt idx="2">
                  <c:v>43.54</c:v>
                </c:pt>
                <c:pt idx="3">
                  <c:v>44.36</c:v>
                </c:pt>
                <c:pt idx="4">
                  <c:v>42.61</c:v>
                </c:pt>
              </c:numCache>
            </c:numRef>
          </c:val>
        </c:ser>
        <c:dLbls>
          <c:showLegendKey val="0"/>
          <c:showVal val="0"/>
          <c:showCatName val="0"/>
          <c:showSerName val="0"/>
          <c:showPercent val="0"/>
          <c:showBubbleSize val="0"/>
        </c:dLbls>
        <c:gapWidth val="150"/>
        <c:axId val="151336408"/>
        <c:axId val="75898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53.79</c:v>
                </c:pt>
                <c:pt idx="1">
                  <c:v>55.41</c:v>
                </c:pt>
                <c:pt idx="2">
                  <c:v>55.81</c:v>
                </c:pt>
                <c:pt idx="3">
                  <c:v>54.44</c:v>
                </c:pt>
                <c:pt idx="4">
                  <c:v>54.67</c:v>
                </c:pt>
              </c:numCache>
            </c:numRef>
          </c:val>
          <c:smooth val="0"/>
        </c:ser>
        <c:dLbls>
          <c:showLegendKey val="0"/>
          <c:showVal val="0"/>
          <c:showCatName val="0"/>
          <c:showSerName val="0"/>
          <c:showPercent val="0"/>
          <c:showBubbleSize val="0"/>
        </c:dLbls>
        <c:marker val="1"/>
        <c:smooth val="0"/>
        <c:axId val="151336408"/>
        <c:axId val="75898800"/>
      </c:lineChart>
      <c:dateAx>
        <c:axId val="151336408"/>
        <c:scaling>
          <c:orientation val="minMax"/>
        </c:scaling>
        <c:delete val="1"/>
        <c:axPos val="b"/>
        <c:numFmt formatCode="ge" sourceLinked="1"/>
        <c:majorTickMark val="none"/>
        <c:minorTickMark val="none"/>
        <c:tickLblPos val="none"/>
        <c:crossAx val="75898800"/>
        <c:crosses val="autoZero"/>
        <c:auto val="1"/>
        <c:lblOffset val="100"/>
        <c:baseTimeUnit val="years"/>
      </c:dateAx>
      <c:valAx>
        <c:axId val="75898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336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77.819999999999993</c:v>
                </c:pt>
                <c:pt idx="1">
                  <c:v>77.89</c:v>
                </c:pt>
                <c:pt idx="2">
                  <c:v>78.849999999999994</c:v>
                </c:pt>
                <c:pt idx="3">
                  <c:v>80.33</c:v>
                </c:pt>
                <c:pt idx="4">
                  <c:v>80.56</c:v>
                </c:pt>
              </c:numCache>
            </c:numRef>
          </c:val>
        </c:ser>
        <c:dLbls>
          <c:showLegendKey val="0"/>
          <c:showVal val="0"/>
          <c:showCatName val="0"/>
          <c:showSerName val="0"/>
          <c:showPercent val="0"/>
          <c:showBubbleSize val="0"/>
        </c:dLbls>
        <c:gapWidth val="150"/>
        <c:axId val="151412048"/>
        <c:axId val="151412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83.76</c:v>
                </c:pt>
                <c:pt idx="1">
                  <c:v>84.12</c:v>
                </c:pt>
                <c:pt idx="2">
                  <c:v>84.41</c:v>
                </c:pt>
                <c:pt idx="3">
                  <c:v>84.2</c:v>
                </c:pt>
                <c:pt idx="4">
                  <c:v>83.8</c:v>
                </c:pt>
              </c:numCache>
            </c:numRef>
          </c:val>
          <c:smooth val="0"/>
        </c:ser>
        <c:dLbls>
          <c:showLegendKey val="0"/>
          <c:showVal val="0"/>
          <c:showCatName val="0"/>
          <c:showSerName val="0"/>
          <c:showPercent val="0"/>
          <c:showBubbleSize val="0"/>
        </c:dLbls>
        <c:marker val="1"/>
        <c:smooth val="0"/>
        <c:axId val="151412048"/>
        <c:axId val="151412440"/>
      </c:lineChart>
      <c:dateAx>
        <c:axId val="151412048"/>
        <c:scaling>
          <c:orientation val="minMax"/>
        </c:scaling>
        <c:delete val="1"/>
        <c:axPos val="b"/>
        <c:numFmt formatCode="ge" sourceLinked="1"/>
        <c:majorTickMark val="none"/>
        <c:minorTickMark val="none"/>
        <c:tickLblPos val="none"/>
        <c:crossAx val="151412440"/>
        <c:crosses val="autoZero"/>
        <c:auto val="1"/>
        <c:lblOffset val="100"/>
        <c:baseTimeUnit val="years"/>
      </c:dateAx>
      <c:valAx>
        <c:axId val="151412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412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92.75</c:v>
                </c:pt>
                <c:pt idx="1">
                  <c:v>95.29</c:v>
                </c:pt>
                <c:pt idx="2">
                  <c:v>90.04</c:v>
                </c:pt>
                <c:pt idx="3">
                  <c:v>95.8</c:v>
                </c:pt>
                <c:pt idx="4">
                  <c:v>95.96</c:v>
                </c:pt>
              </c:numCache>
            </c:numRef>
          </c:val>
        </c:ser>
        <c:dLbls>
          <c:showLegendKey val="0"/>
          <c:showVal val="0"/>
          <c:showCatName val="0"/>
          <c:showSerName val="0"/>
          <c:showPercent val="0"/>
          <c:showBubbleSize val="0"/>
        </c:dLbls>
        <c:gapWidth val="150"/>
        <c:axId val="150780248"/>
        <c:axId val="151014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0780248"/>
        <c:axId val="151014368"/>
      </c:lineChart>
      <c:dateAx>
        <c:axId val="150780248"/>
        <c:scaling>
          <c:orientation val="minMax"/>
        </c:scaling>
        <c:delete val="1"/>
        <c:axPos val="b"/>
        <c:numFmt formatCode="ge" sourceLinked="1"/>
        <c:majorTickMark val="none"/>
        <c:minorTickMark val="none"/>
        <c:tickLblPos val="none"/>
        <c:crossAx val="151014368"/>
        <c:crosses val="autoZero"/>
        <c:auto val="1"/>
        <c:lblOffset val="100"/>
        <c:baseTimeUnit val="years"/>
      </c:dateAx>
      <c:valAx>
        <c:axId val="151014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780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1069440"/>
        <c:axId val="151069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1069440"/>
        <c:axId val="151069824"/>
      </c:lineChart>
      <c:dateAx>
        <c:axId val="151069440"/>
        <c:scaling>
          <c:orientation val="minMax"/>
        </c:scaling>
        <c:delete val="1"/>
        <c:axPos val="b"/>
        <c:numFmt formatCode="ge" sourceLinked="1"/>
        <c:majorTickMark val="none"/>
        <c:minorTickMark val="none"/>
        <c:tickLblPos val="none"/>
        <c:crossAx val="151069824"/>
        <c:crosses val="autoZero"/>
        <c:auto val="1"/>
        <c:lblOffset val="100"/>
        <c:baseTimeUnit val="years"/>
      </c:dateAx>
      <c:valAx>
        <c:axId val="151069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069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1180272"/>
        <c:axId val="151180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1180272"/>
        <c:axId val="151180656"/>
      </c:lineChart>
      <c:dateAx>
        <c:axId val="151180272"/>
        <c:scaling>
          <c:orientation val="minMax"/>
        </c:scaling>
        <c:delete val="1"/>
        <c:axPos val="b"/>
        <c:numFmt formatCode="ge" sourceLinked="1"/>
        <c:majorTickMark val="none"/>
        <c:minorTickMark val="none"/>
        <c:tickLblPos val="none"/>
        <c:crossAx val="151180656"/>
        <c:crosses val="autoZero"/>
        <c:auto val="1"/>
        <c:lblOffset val="100"/>
        <c:baseTimeUnit val="years"/>
      </c:dateAx>
      <c:valAx>
        <c:axId val="151180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180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1516072"/>
        <c:axId val="151204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1516072"/>
        <c:axId val="151204304"/>
      </c:lineChart>
      <c:dateAx>
        <c:axId val="151516072"/>
        <c:scaling>
          <c:orientation val="minMax"/>
        </c:scaling>
        <c:delete val="1"/>
        <c:axPos val="b"/>
        <c:numFmt formatCode="ge" sourceLinked="1"/>
        <c:majorTickMark val="none"/>
        <c:minorTickMark val="none"/>
        <c:tickLblPos val="none"/>
        <c:crossAx val="151204304"/>
        <c:crosses val="autoZero"/>
        <c:auto val="1"/>
        <c:lblOffset val="100"/>
        <c:baseTimeUnit val="years"/>
      </c:dateAx>
      <c:valAx>
        <c:axId val="15120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516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1205480"/>
        <c:axId val="151205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1205480"/>
        <c:axId val="151205872"/>
      </c:lineChart>
      <c:dateAx>
        <c:axId val="151205480"/>
        <c:scaling>
          <c:orientation val="minMax"/>
        </c:scaling>
        <c:delete val="1"/>
        <c:axPos val="b"/>
        <c:numFmt formatCode="ge" sourceLinked="1"/>
        <c:majorTickMark val="none"/>
        <c:minorTickMark val="none"/>
        <c:tickLblPos val="none"/>
        <c:crossAx val="151205872"/>
        <c:crosses val="autoZero"/>
        <c:auto val="1"/>
        <c:lblOffset val="100"/>
        <c:baseTimeUnit val="years"/>
      </c:dateAx>
      <c:valAx>
        <c:axId val="151205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205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216.71</c:v>
                </c:pt>
                <c:pt idx="1">
                  <c:v>181.73</c:v>
                </c:pt>
                <c:pt idx="2">
                  <c:v>33.61</c:v>
                </c:pt>
                <c:pt idx="3">
                  <c:v>24.81</c:v>
                </c:pt>
                <c:pt idx="4">
                  <c:v>49.1</c:v>
                </c:pt>
              </c:numCache>
            </c:numRef>
          </c:val>
        </c:ser>
        <c:dLbls>
          <c:showLegendKey val="0"/>
          <c:showVal val="0"/>
          <c:showCatName val="0"/>
          <c:showSerName val="0"/>
          <c:showPercent val="0"/>
          <c:showBubbleSize val="0"/>
        </c:dLbls>
        <c:gapWidth val="150"/>
        <c:axId val="151332880"/>
        <c:axId val="151333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1334.01</c:v>
                </c:pt>
                <c:pt idx="1">
                  <c:v>1273.52</c:v>
                </c:pt>
                <c:pt idx="2">
                  <c:v>1209.95</c:v>
                </c:pt>
                <c:pt idx="3">
                  <c:v>1136.5</c:v>
                </c:pt>
                <c:pt idx="4">
                  <c:v>1118.56</c:v>
                </c:pt>
              </c:numCache>
            </c:numRef>
          </c:val>
          <c:smooth val="0"/>
        </c:ser>
        <c:dLbls>
          <c:showLegendKey val="0"/>
          <c:showVal val="0"/>
          <c:showCatName val="0"/>
          <c:showSerName val="0"/>
          <c:showPercent val="0"/>
          <c:showBubbleSize val="0"/>
        </c:dLbls>
        <c:marker val="1"/>
        <c:smooth val="0"/>
        <c:axId val="151332880"/>
        <c:axId val="151333272"/>
      </c:lineChart>
      <c:dateAx>
        <c:axId val="151332880"/>
        <c:scaling>
          <c:orientation val="minMax"/>
        </c:scaling>
        <c:delete val="1"/>
        <c:axPos val="b"/>
        <c:numFmt formatCode="ge" sourceLinked="1"/>
        <c:majorTickMark val="none"/>
        <c:minorTickMark val="none"/>
        <c:tickLblPos val="none"/>
        <c:crossAx val="151333272"/>
        <c:crosses val="autoZero"/>
        <c:auto val="1"/>
        <c:lblOffset val="100"/>
        <c:baseTimeUnit val="years"/>
      </c:dateAx>
      <c:valAx>
        <c:axId val="151333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332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99.91</c:v>
                </c:pt>
                <c:pt idx="1">
                  <c:v>100.12</c:v>
                </c:pt>
                <c:pt idx="2">
                  <c:v>99.72</c:v>
                </c:pt>
                <c:pt idx="3">
                  <c:v>107.86</c:v>
                </c:pt>
                <c:pt idx="4">
                  <c:v>99.98</c:v>
                </c:pt>
              </c:numCache>
            </c:numRef>
          </c:val>
        </c:ser>
        <c:dLbls>
          <c:showLegendKey val="0"/>
          <c:showVal val="0"/>
          <c:showCatName val="0"/>
          <c:showSerName val="0"/>
          <c:showPercent val="0"/>
          <c:showBubbleSize val="0"/>
        </c:dLbls>
        <c:gapWidth val="150"/>
        <c:axId val="151203912"/>
        <c:axId val="151203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67.14</c:v>
                </c:pt>
                <c:pt idx="1">
                  <c:v>67.849999999999994</c:v>
                </c:pt>
                <c:pt idx="2">
                  <c:v>69.48</c:v>
                </c:pt>
                <c:pt idx="3">
                  <c:v>71.650000000000006</c:v>
                </c:pt>
                <c:pt idx="4">
                  <c:v>72.33</c:v>
                </c:pt>
              </c:numCache>
            </c:numRef>
          </c:val>
          <c:smooth val="0"/>
        </c:ser>
        <c:dLbls>
          <c:showLegendKey val="0"/>
          <c:showVal val="0"/>
          <c:showCatName val="0"/>
          <c:showSerName val="0"/>
          <c:showPercent val="0"/>
          <c:showBubbleSize val="0"/>
        </c:dLbls>
        <c:marker val="1"/>
        <c:smooth val="0"/>
        <c:axId val="151203912"/>
        <c:axId val="151203520"/>
      </c:lineChart>
      <c:dateAx>
        <c:axId val="151203912"/>
        <c:scaling>
          <c:orientation val="minMax"/>
        </c:scaling>
        <c:delete val="1"/>
        <c:axPos val="b"/>
        <c:numFmt formatCode="ge" sourceLinked="1"/>
        <c:majorTickMark val="none"/>
        <c:minorTickMark val="none"/>
        <c:tickLblPos val="none"/>
        <c:crossAx val="151203520"/>
        <c:crosses val="autoZero"/>
        <c:auto val="1"/>
        <c:lblOffset val="100"/>
        <c:baseTimeUnit val="years"/>
      </c:dateAx>
      <c:valAx>
        <c:axId val="151203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203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155</c:v>
                </c:pt>
                <c:pt idx="1">
                  <c:v>158</c:v>
                </c:pt>
                <c:pt idx="2">
                  <c:v>158</c:v>
                </c:pt>
                <c:pt idx="3">
                  <c:v>150</c:v>
                </c:pt>
                <c:pt idx="4">
                  <c:v>162</c:v>
                </c:pt>
              </c:numCache>
            </c:numRef>
          </c:val>
        </c:ser>
        <c:dLbls>
          <c:showLegendKey val="0"/>
          <c:showVal val="0"/>
          <c:showCatName val="0"/>
          <c:showSerName val="0"/>
          <c:showPercent val="0"/>
          <c:showBubbleSize val="0"/>
        </c:dLbls>
        <c:gapWidth val="150"/>
        <c:axId val="151334840"/>
        <c:axId val="151335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224.83</c:v>
                </c:pt>
                <c:pt idx="1">
                  <c:v>224.94</c:v>
                </c:pt>
                <c:pt idx="2">
                  <c:v>220.67</c:v>
                </c:pt>
                <c:pt idx="3">
                  <c:v>217.82</c:v>
                </c:pt>
                <c:pt idx="4">
                  <c:v>215.28</c:v>
                </c:pt>
              </c:numCache>
            </c:numRef>
          </c:val>
          <c:smooth val="0"/>
        </c:ser>
        <c:dLbls>
          <c:showLegendKey val="0"/>
          <c:showVal val="0"/>
          <c:showCatName val="0"/>
          <c:showSerName val="0"/>
          <c:showPercent val="0"/>
          <c:showBubbleSize val="0"/>
        </c:dLbls>
        <c:marker val="1"/>
        <c:smooth val="0"/>
        <c:axId val="151334840"/>
        <c:axId val="151335232"/>
      </c:lineChart>
      <c:dateAx>
        <c:axId val="151334840"/>
        <c:scaling>
          <c:orientation val="minMax"/>
        </c:scaling>
        <c:delete val="1"/>
        <c:axPos val="b"/>
        <c:numFmt formatCode="ge" sourceLinked="1"/>
        <c:majorTickMark val="none"/>
        <c:minorTickMark val="none"/>
        <c:tickLblPos val="none"/>
        <c:crossAx val="151335232"/>
        <c:crosses val="autoZero"/>
        <c:auto val="1"/>
        <c:lblOffset val="100"/>
        <c:baseTimeUnit val="years"/>
      </c:dateAx>
      <c:valAx>
        <c:axId val="151335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334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1" sqref="B1"/>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栃木県　矢板市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Cc2</v>
      </c>
      <c r="X8" s="46"/>
      <c r="Y8" s="46"/>
      <c r="Z8" s="46"/>
      <c r="AA8" s="46"/>
      <c r="AB8" s="46"/>
      <c r="AC8" s="46"/>
      <c r="AD8" s="3"/>
      <c r="AE8" s="3"/>
      <c r="AF8" s="3"/>
      <c r="AG8" s="3"/>
      <c r="AH8" s="3"/>
      <c r="AI8" s="3"/>
      <c r="AJ8" s="3"/>
      <c r="AK8" s="3"/>
      <c r="AL8" s="47">
        <f>データ!R6</f>
        <v>33893</v>
      </c>
      <c r="AM8" s="47"/>
      <c r="AN8" s="47"/>
      <c r="AO8" s="47"/>
      <c r="AP8" s="47"/>
      <c r="AQ8" s="47"/>
      <c r="AR8" s="47"/>
      <c r="AS8" s="47"/>
      <c r="AT8" s="43">
        <f>データ!S6</f>
        <v>170.46</v>
      </c>
      <c r="AU8" s="43"/>
      <c r="AV8" s="43"/>
      <c r="AW8" s="43"/>
      <c r="AX8" s="43"/>
      <c r="AY8" s="43"/>
      <c r="AZ8" s="43"/>
      <c r="BA8" s="43"/>
      <c r="BB8" s="43">
        <f>データ!T6</f>
        <v>198.83</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29.34</v>
      </c>
      <c r="Q10" s="43"/>
      <c r="R10" s="43"/>
      <c r="S10" s="43"/>
      <c r="T10" s="43"/>
      <c r="U10" s="43"/>
      <c r="V10" s="43"/>
      <c r="W10" s="43">
        <f>データ!P6</f>
        <v>74.069999999999993</v>
      </c>
      <c r="X10" s="43"/>
      <c r="Y10" s="43"/>
      <c r="Z10" s="43"/>
      <c r="AA10" s="43"/>
      <c r="AB10" s="43"/>
      <c r="AC10" s="43"/>
      <c r="AD10" s="47">
        <f>データ!Q6</f>
        <v>2700</v>
      </c>
      <c r="AE10" s="47"/>
      <c r="AF10" s="47"/>
      <c r="AG10" s="47"/>
      <c r="AH10" s="47"/>
      <c r="AI10" s="47"/>
      <c r="AJ10" s="47"/>
      <c r="AK10" s="2"/>
      <c r="AL10" s="47">
        <f>データ!U6</f>
        <v>9909</v>
      </c>
      <c r="AM10" s="47"/>
      <c r="AN10" s="47"/>
      <c r="AO10" s="47"/>
      <c r="AP10" s="47"/>
      <c r="AQ10" s="47"/>
      <c r="AR10" s="47"/>
      <c r="AS10" s="47"/>
      <c r="AT10" s="43">
        <f>データ!V6</f>
        <v>3.72</v>
      </c>
      <c r="AU10" s="43"/>
      <c r="AV10" s="43"/>
      <c r="AW10" s="43"/>
      <c r="AX10" s="43"/>
      <c r="AY10" s="43"/>
      <c r="AZ10" s="43"/>
      <c r="BA10" s="43"/>
      <c r="BB10" s="43">
        <f>データ!W6</f>
        <v>2663.71</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92118</v>
      </c>
      <c r="D6" s="31">
        <f t="shared" si="3"/>
        <v>47</v>
      </c>
      <c r="E6" s="31">
        <f t="shared" si="3"/>
        <v>17</v>
      </c>
      <c r="F6" s="31">
        <f t="shared" si="3"/>
        <v>1</v>
      </c>
      <c r="G6" s="31">
        <f t="shared" si="3"/>
        <v>0</v>
      </c>
      <c r="H6" s="31" t="str">
        <f t="shared" si="3"/>
        <v>栃木県　矢板市</v>
      </c>
      <c r="I6" s="31" t="str">
        <f t="shared" si="3"/>
        <v>法非適用</v>
      </c>
      <c r="J6" s="31" t="str">
        <f t="shared" si="3"/>
        <v>下水道事業</v>
      </c>
      <c r="K6" s="31" t="str">
        <f t="shared" si="3"/>
        <v>公共下水道</v>
      </c>
      <c r="L6" s="31" t="str">
        <f t="shared" si="3"/>
        <v>Cc2</v>
      </c>
      <c r="M6" s="32" t="str">
        <f t="shared" si="3"/>
        <v>-</v>
      </c>
      <c r="N6" s="32" t="str">
        <f t="shared" si="3"/>
        <v>該当数値なし</v>
      </c>
      <c r="O6" s="32">
        <f t="shared" si="3"/>
        <v>29.34</v>
      </c>
      <c r="P6" s="32">
        <f t="shared" si="3"/>
        <v>74.069999999999993</v>
      </c>
      <c r="Q6" s="32">
        <f t="shared" si="3"/>
        <v>2700</v>
      </c>
      <c r="R6" s="32">
        <f t="shared" si="3"/>
        <v>33893</v>
      </c>
      <c r="S6" s="32">
        <f t="shared" si="3"/>
        <v>170.46</v>
      </c>
      <c r="T6" s="32">
        <f t="shared" si="3"/>
        <v>198.83</v>
      </c>
      <c r="U6" s="32">
        <f t="shared" si="3"/>
        <v>9909</v>
      </c>
      <c r="V6" s="32">
        <f t="shared" si="3"/>
        <v>3.72</v>
      </c>
      <c r="W6" s="32">
        <f t="shared" si="3"/>
        <v>2663.71</v>
      </c>
      <c r="X6" s="33">
        <f>IF(X7="",NA(),X7)</f>
        <v>92.75</v>
      </c>
      <c r="Y6" s="33">
        <f t="shared" ref="Y6:AG6" si="4">IF(Y7="",NA(),Y7)</f>
        <v>95.29</v>
      </c>
      <c r="Z6" s="33">
        <f t="shared" si="4"/>
        <v>90.04</v>
      </c>
      <c r="AA6" s="33">
        <f t="shared" si="4"/>
        <v>95.8</v>
      </c>
      <c r="AB6" s="33">
        <f t="shared" si="4"/>
        <v>95.96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216.71</v>
      </c>
      <c r="BF6" s="33">
        <f t="shared" ref="BF6:BN6" si="7">IF(BF7="",NA(),BF7)</f>
        <v>181.73</v>
      </c>
      <c r="BG6" s="33">
        <f t="shared" si="7"/>
        <v>33.61</v>
      </c>
      <c r="BH6" s="33">
        <f t="shared" si="7"/>
        <v>24.81</v>
      </c>
      <c r="BI6" s="33">
        <f t="shared" si="7"/>
        <v>49.1</v>
      </c>
      <c r="BJ6" s="33">
        <f t="shared" si="7"/>
        <v>1334.01</v>
      </c>
      <c r="BK6" s="33">
        <f t="shared" si="7"/>
        <v>1273.52</v>
      </c>
      <c r="BL6" s="33">
        <f t="shared" si="7"/>
        <v>1209.95</v>
      </c>
      <c r="BM6" s="33">
        <f t="shared" si="7"/>
        <v>1136.5</v>
      </c>
      <c r="BN6" s="33">
        <f t="shared" si="7"/>
        <v>1118.56</v>
      </c>
      <c r="BO6" s="32" t="str">
        <f>IF(BO7="","",IF(BO7="-","【-】","【"&amp;SUBSTITUTE(TEXT(BO7,"#,##0.00"),"-","△")&amp;"】"))</f>
        <v>【763.62】</v>
      </c>
      <c r="BP6" s="33">
        <f>IF(BP7="",NA(),BP7)</f>
        <v>99.91</v>
      </c>
      <c r="BQ6" s="33">
        <f t="shared" ref="BQ6:BY6" si="8">IF(BQ7="",NA(),BQ7)</f>
        <v>100.12</v>
      </c>
      <c r="BR6" s="33">
        <f t="shared" si="8"/>
        <v>99.72</v>
      </c>
      <c r="BS6" s="33">
        <f t="shared" si="8"/>
        <v>107.86</v>
      </c>
      <c r="BT6" s="33">
        <f t="shared" si="8"/>
        <v>99.98</v>
      </c>
      <c r="BU6" s="33">
        <f t="shared" si="8"/>
        <v>67.14</v>
      </c>
      <c r="BV6" s="33">
        <f t="shared" si="8"/>
        <v>67.849999999999994</v>
      </c>
      <c r="BW6" s="33">
        <f t="shared" si="8"/>
        <v>69.48</v>
      </c>
      <c r="BX6" s="33">
        <f t="shared" si="8"/>
        <v>71.650000000000006</v>
      </c>
      <c r="BY6" s="33">
        <f t="shared" si="8"/>
        <v>72.33</v>
      </c>
      <c r="BZ6" s="32" t="str">
        <f>IF(BZ7="","",IF(BZ7="-","【-】","【"&amp;SUBSTITUTE(TEXT(BZ7,"#,##0.00"),"-","△")&amp;"】"))</f>
        <v>【98.53】</v>
      </c>
      <c r="CA6" s="33">
        <f>IF(CA7="",NA(),CA7)</f>
        <v>155</v>
      </c>
      <c r="CB6" s="33">
        <f t="shared" ref="CB6:CJ6" si="9">IF(CB7="",NA(),CB7)</f>
        <v>158</v>
      </c>
      <c r="CC6" s="33">
        <f t="shared" si="9"/>
        <v>158</v>
      </c>
      <c r="CD6" s="33">
        <f t="shared" si="9"/>
        <v>150</v>
      </c>
      <c r="CE6" s="33">
        <f t="shared" si="9"/>
        <v>162</v>
      </c>
      <c r="CF6" s="33">
        <f t="shared" si="9"/>
        <v>224.83</v>
      </c>
      <c r="CG6" s="33">
        <f t="shared" si="9"/>
        <v>224.94</v>
      </c>
      <c r="CH6" s="33">
        <f t="shared" si="9"/>
        <v>220.67</v>
      </c>
      <c r="CI6" s="33">
        <f t="shared" si="9"/>
        <v>217.82</v>
      </c>
      <c r="CJ6" s="33">
        <f t="shared" si="9"/>
        <v>215.28</v>
      </c>
      <c r="CK6" s="32" t="str">
        <f>IF(CK7="","",IF(CK7="-","【-】","【"&amp;SUBSTITUTE(TEXT(CK7,"#,##0.00"),"-","△")&amp;"】"))</f>
        <v>【139.70】</v>
      </c>
      <c r="CL6" s="33">
        <f>IF(CL7="",NA(),CL7)</f>
        <v>38.17</v>
      </c>
      <c r="CM6" s="33">
        <f t="shared" ref="CM6:CU6" si="10">IF(CM7="",NA(),CM7)</f>
        <v>46.95</v>
      </c>
      <c r="CN6" s="33">
        <f t="shared" si="10"/>
        <v>43.54</v>
      </c>
      <c r="CO6" s="33">
        <f t="shared" si="10"/>
        <v>44.36</v>
      </c>
      <c r="CP6" s="33">
        <f t="shared" si="10"/>
        <v>42.61</v>
      </c>
      <c r="CQ6" s="33">
        <f t="shared" si="10"/>
        <v>53.79</v>
      </c>
      <c r="CR6" s="33">
        <f t="shared" si="10"/>
        <v>55.41</v>
      </c>
      <c r="CS6" s="33">
        <f t="shared" si="10"/>
        <v>55.81</v>
      </c>
      <c r="CT6" s="33">
        <f t="shared" si="10"/>
        <v>54.44</v>
      </c>
      <c r="CU6" s="33">
        <f t="shared" si="10"/>
        <v>54.67</v>
      </c>
      <c r="CV6" s="32" t="str">
        <f>IF(CV7="","",IF(CV7="-","【-】","【"&amp;SUBSTITUTE(TEXT(CV7,"#,##0.00"),"-","△")&amp;"】"))</f>
        <v>【60.01】</v>
      </c>
      <c r="CW6" s="33">
        <f>IF(CW7="",NA(),CW7)</f>
        <v>77.819999999999993</v>
      </c>
      <c r="CX6" s="33">
        <f t="shared" ref="CX6:DF6" si="11">IF(CX7="",NA(),CX7)</f>
        <v>77.89</v>
      </c>
      <c r="CY6" s="33">
        <f t="shared" si="11"/>
        <v>78.849999999999994</v>
      </c>
      <c r="CZ6" s="33">
        <f t="shared" si="11"/>
        <v>80.33</v>
      </c>
      <c r="DA6" s="33">
        <f t="shared" si="11"/>
        <v>80.56</v>
      </c>
      <c r="DB6" s="33">
        <f t="shared" si="11"/>
        <v>83.76</v>
      </c>
      <c r="DC6" s="33">
        <f t="shared" si="11"/>
        <v>84.12</v>
      </c>
      <c r="DD6" s="33">
        <f t="shared" si="11"/>
        <v>84.41</v>
      </c>
      <c r="DE6" s="33">
        <f t="shared" si="11"/>
        <v>84.2</v>
      </c>
      <c r="DF6" s="33">
        <f t="shared" si="11"/>
        <v>83.8</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0.01</v>
      </c>
      <c r="EJ6" s="33">
        <f t="shared" si="14"/>
        <v>0.1</v>
      </c>
      <c r="EK6" s="33">
        <f t="shared" si="14"/>
        <v>7.0000000000000007E-2</v>
      </c>
      <c r="EL6" s="33">
        <f t="shared" si="14"/>
        <v>0.04</v>
      </c>
      <c r="EM6" s="33">
        <f t="shared" si="14"/>
        <v>0.11</v>
      </c>
      <c r="EN6" s="32" t="str">
        <f>IF(EN7="","",IF(EN7="-","【-】","【"&amp;SUBSTITUTE(TEXT(EN7,"#,##0.00"),"-","△")&amp;"】"))</f>
        <v>【0.23】</v>
      </c>
    </row>
    <row r="7" spans="1:144" s="34" customFormat="1">
      <c r="A7" s="26"/>
      <c r="B7" s="35">
        <v>2015</v>
      </c>
      <c r="C7" s="35">
        <v>92118</v>
      </c>
      <c r="D7" s="35">
        <v>47</v>
      </c>
      <c r="E7" s="35">
        <v>17</v>
      </c>
      <c r="F7" s="35">
        <v>1</v>
      </c>
      <c r="G7" s="35">
        <v>0</v>
      </c>
      <c r="H7" s="35" t="s">
        <v>96</v>
      </c>
      <c r="I7" s="35" t="s">
        <v>97</v>
      </c>
      <c r="J7" s="35" t="s">
        <v>98</v>
      </c>
      <c r="K7" s="35" t="s">
        <v>99</v>
      </c>
      <c r="L7" s="35" t="s">
        <v>100</v>
      </c>
      <c r="M7" s="36" t="s">
        <v>101</v>
      </c>
      <c r="N7" s="36" t="s">
        <v>102</v>
      </c>
      <c r="O7" s="36">
        <v>29.34</v>
      </c>
      <c r="P7" s="36">
        <v>74.069999999999993</v>
      </c>
      <c r="Q7" s="36">
        <v>2700</v>
      </c>
      <c r="R7" s="36">
        <v>33893</v>
      </c>
      <c r="S7" s="36">
        <v>170.46</v>
      </c>
      <c r="T7" s="36">
        <v>198.83</v>
      </c>
      <c r="U7" s="36">
        <v>9909</v>
      </c>
      <c r="V7" s="36">
        <v>3.72</v>
      </c>
      <c r="W7" s="36">
        <v>2663.71</v>
      </c>
      <c r="X7" s="36">
        <v>92.75</v>
      </c>
      <c r="Y7" s="36">
        <v>95.29</v>
      </c>
      <c r="Z7" s="36">
        <v>90.04</v>
      </c>
      <c r="AA7" s="36">
        <v>95.8</v>
      </c>
      <c r="AB7" s="36">
        <v>95.96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216.71</v>
      </c>
      <c r="BF7" s="36">
        <v>181.73</v>
      </c>
      <c r="BG7" s="36">
        <v>33.61</v>
      </c>
      <c r="BH7" s="36">
        <v>24.81</v>
      </c>
      <c r="BI7" s="36">
        <v>49.1</v>
      </c>
      <c r="BJ7" s="36">
        <v>1334.01</v>
      </c>
      <c r="BK7" s="36">
        <v>1273.52</v>
      </c>
      <c r="BL7" s="36">
        <v>1209.95</v>
      </c>
      <c r="BM7" s="36">
        <v>1136.5</v>
      </c>
      <c r="BN7" s="36">
        <v>1118.56</v>
      </c>
      <c r="BO7" s="36">
        <v>763.62</v>
      </c>
      <c r="BP7" s="36">
        <v>99.91</v>
      </c>
      <c r="BQ7" s="36">
        <v>100.12</v>
      </c>
      <c r="BR7" s="36">
        <v>99.72</v>
      </c>
      <c r="BS7" s="36">
        <v>107.86</v>
      </c>
      <c r="BT7" s="36">
        <v>99.98</v>
      </c>
      <c r="BU7" s="36">
        <v>67.14</v>
      </c>
      <c r="BV7" s="36">
        <v>67.849999999999994</v>
      </c>
      <c r="BW7" s="36">
        <v>69.48</v>
      </c>
      <c r="BX7" s="36">
        <v>71.650000000000006</v>
      </c>
      <c r="BY7" s="36">
        <v>72.33</v>
      </c>
      <c r="BZ7" s="36">
        <v>98.53</v>
      </c>
      <c r="CA7" s="36">
        <v>155</v>
      </c>
      <c r="CB7" s="36">
        <v>158</v>
      </c>
      <c r="CC7" s="36">
        <v>158</v>
      </c>
      <c r="CD7" s="36">
        <v>150</v>
      </c>
      <c r="CE7" s="36">
        <v>162</v>
      </c>
      <c r="CF7" s="36">
        <v>224.83</v>
      </c>
      <c r="CG7" s="36">
        <v>224.94</v>
      </c>
      <c r="CH7" s="36">
        <v>220.67</v>
      </c>
      <c r="CI7" s="36">
        <v>217.82</v>
      </c>
      <c r="CJ7" s="36">
        <v>215.28</v>
      </c>
      <c r="CK7" s="36">
        <v>139.69999999999999</v>
      </c>
      <c r="CL7" s="36">
        <v>38.17</v>
      </c>
      <c r="CM7" s="36">
        <v>46.95</v>
      </c>
      <c r="CN7" s="36">
        <v>43.54</v>
      </c>
      <c r="CO7" s="36">
        <v>44.36</v>
      </c>
      <c r="CP7" s="36">
        <v>42.61</v>
      </c>
      <c r="CQ7" s="36">
        <v>53.79</v>
      </c>
      <c r="CR7" s="36">
        <v>55.41</v>
      </c>
      <c r="CS7" s="36">
        <v>55.81</v>
      </c>
      <c r="CT7" s="36">
        <v>54.44</v>
      </c>
      <c r="CU7" s="36">
        <v>54.67</v>
      </c>
      <c r="CV7" s="36">
        <v>60.01</v>
      </c>
      <c r="CW7" s="36">
        <v>77.819999999999993</v>
      </c>
      <c r="CX7" s="36">
        <v>77.89</v>
      </c>
      <c r="CY7" s="36">
        <v>78.849999999999994</v>
      </c>
      <c r="CZ7" s="36">
        <v>80.33</v>
      </c>
      <c r="DA7" s="36">
        <v>80.56</v>
      </c>
      <c r="DB7" s="36">
        <v>83.76</v>
      </c>
      <c r="DC7" s="36">
        <v>84.12</v>
      </c>
      <c r="DD7" s="36">
        <v>84.41</v>
      </c>
      <c r="DE7" s="36">
        <v>84.2</v>
      </c>
      <c r="DF7" s="36">
        <v>83.8</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0.01</v>
      </c>
      <c r="EJ7" s="36">
        <v>0.1</v>
      </c>
      <c r="EK7" s="36">
        <v>7.0000000000000007E-2</v>
      </c>
      <c r="EL7" s="36">
        <v>0.04</v>
      </c>
      <c r="EM7" s="36">
        <v>0.11</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栃木県</cp:lastModifiedBy>
  <cp:lastPrinted>2017-02-12T23:24:14Z</cp:lastPrinted>
  <dcterms:created xsi:type="dcterms:W3CDTF">2017-02-08T02:46:33Z</dcterms:created>
  <dcterms:modified xsi:type="dcterms:W3CDTF">2017-02-17T05:01:35Z</dcterms:modified>
  <cp:category/>
</cp:coreProperties>
</file>