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4下水（公共）\"/>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I10" i="4"/>
  <c r="AL8" i="4"/>
  <c r="P8" i="4"/>
  <c r="I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<sst xmlns="http://schemas.openxmlformats.org/spreadsheetml/2006/main" count="240" uniqueCount="125">
  <si>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</si>
  <si>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</si>
  <si>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</si>
  <si>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</si>
  <si>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</si>
  <si>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</si>
  <si>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</si>
  <si>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</si>
  <si>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</si>
  <si>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</si>
  <si>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</si>
  <si>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</si>
  <si>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</si>
  <si>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</si>
  <si>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</si>
  <si>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</si>
  <si>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</si>
  <si>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</si>
  <si>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</si>
  <si>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</si>
  <si>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</si>
  <si>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</si>
  <si>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</si>
  <si>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</si>
  <si>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</si>
  <si>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</si>
  <si>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</si>
  <si>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</si>
  <si>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</si>
  <si>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</si>
  <si>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</si>
  <si>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</si>
  <si>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</si>
  <si>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</si>
  <si>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</si>
  <si>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</si>
  <si>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</si>
  <si>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</si>
  <si>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</si>
  <si>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</si>
  <si>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</si>
  <si>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</si>
  <si>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</si>
  <si>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</si>
  <si>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</si>
  <si>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</si>
  <si>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</si>
  <si>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</si>
  <si>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</si>
  <si>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</si>
  <si>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</si>
  <si>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</si>
  <si>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</si>
  <si>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</si>
  <si>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</si>
  <si>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</si>
  <si>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</si>
  <si>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</si>
  <si>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</si>
  <si>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</si>
  <si>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</si>
  <si>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</si>
  <si>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</si>
  <si>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</si>
  <si>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</si>
  <si>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</si>
  <si>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</si>
  <si>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</si>
  <si>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</si>
  <si>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</si>
  <si>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</si>
  <si>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</si>
  <si>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</si>
  <si>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</si>
  <si>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</si>
  <si>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</si>
  <si>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</si>
  <si>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</si>
  <si>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</si>
  <si>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</si>
  <si>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</si>
  <si>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</si>
  <si>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</si>
  <si>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</si>
  <si>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</si>
  <si>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</si>
  <si>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</si>
  <si>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</si>
  <si>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</si>
  <si>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</si>
  <si>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</si>
  <si>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</si>
  <si>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</si>
  <si>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</si>
  <si>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</si>
  <si>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</si>
  <si>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</si>
  <si>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</si>
  <si>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</si>
  <si>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</si>
  <si>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</si>
  <si>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</si>
  <si>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</si>
  <si>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</si>
  <si>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</si>
  <si>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</si>
  <si>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</si>
  <si>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</si>
  <si>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</si>
  <si>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那須塩原市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</si>
  <si>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</si>
  <si>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</si>
  <si>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</si>
  <si>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</si>
  <si>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</si>
  <si>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</si>
  <si>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</si>
  <si>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</si>
  <si>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</si>
  <si>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</si>
  <si>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</si>
  <si>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</si>
  <si>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管渠改善率は0％となっていますが、今後、現在進めている処理場の改築・更新と並行し、管渠についても順次改善していく予定です。</t>
    <rPh sb="1" eb="3">
      <t>カンキョ</t>
    </rPh>
    <rPh sb="3" eb="5">
      <t>カイゼン</t>
    </rPh>
    <rPh sb="5" eb="6">
      <t>リツ</t>
    </rPh>
    <rPh sb="18" eb="20">
      <t>コンゴ</t>
    </rPh>
    <rPh sb="21" eb="23">
      <t>ゲンザイ</t>
    </rPh>
    <rPh sb="23" eb="24">
      <t>スス</t>
    </rPh>
    <rPh sb="28" eb="31">
      <t>ショリジョウ</t>
    </rPh>
    <rPh sb="32" eb="34">
      <t>カイチク</t>
    </rPh>
    <rPh sb="35" eb="37">
      <t>コウシン</t>
    </rPh>
    <rPh sb="38" eb="40">
      <t>ヘイコウ</t>
    </rPh>
    <rPh sb="42" eb="44">
      <t>カンキョ</t>
    </rPh>
    <rPh sb="49" eb="51">
      <t>ジュンジ</t>
    </rPh>
    <rPh sb="51" eb="53">
      <t>カイゼン</t>
    </rPh>
    <rPh sb="57" eb="59">
      <t>ヨテイ</t>
    </rPh>
    <phoneticPr fontId="4"/>
  </si>
  <si>
    <t>　本市の公共下水道事業は、汚水処理原価が抑えられている一方で、使用料単価が低く設定されています。そのため経費回収率が低い状況となっており、使用料収入の不足分を一般会計からの繰入金で賄っている状況です。
　今後、管渠の新設及び施設の改築・更新を計画的かつ効率的に進め、使用料の改定や水洗化率の向上等による収益の確保と適正化を図る必要があります。また、経営戦略を策定し、安定的かつ継続的な事業運営を目指します。</t>
    <rPh sb="105" eb="107">
      <t>カンキョ</t>
    </rPh>
    <rPh sb="108" eb="110">
      <t>シンセツ</t>
    </rPh>
    <rPh sb="110" eb="111">
      <t>オヨ</t>
    </rPh>
    <rPh sb="112" eb="114">
      <t>シセツ</t>
    </rPh>
    <rPh sb="121" eb="124">
      <t>ケイカクテキ</t>
    </rPh>
    <rPh sb="126" eb="129">
      <t>コウリツテキ</t>
    </rPh>
    <rPh sb="130" eb="131">
      <t>スス</t>
    </rPh>
    <rPh sb="151" eb="153">
      <t>シュウエキ</t>
    </rPh>
    <rPh sb="154" eb="156">
      <t>カクホ</t>
    </rPh>
    <rPh sb="157" eb="160">
      <t>テキセイカ</t>
    </rPh>
    <rPh sb="161" eb="162">
      <t>ハカ</t>
    </rPh>
    <rPh sb="163" eb="165">
      <t>ヒツヨウ</t>
    </rPh>
    <rPh sb="174" eb="176">
      <t>ケイエイ</t>
    </rPh>
    <rPh sb="176" eb="178">
      <t>センリャク</t>
    </rPh>
    <rPh sb="179" eb="181">
      <t>サクテイ</t>
    </rPh>
    <rPh sb="183" eb="186">
      <t>アンテイテキ</t>
    </rPh>
    <rPh sb="188" eb="191">
      <t>ケイゾクテキ</t>
    </rPh>
    <rPh sb="192" eb="194">
      <t>ジギョウ</t>
    </rPh>
    <rPh sb="194" eb="196">
      <t>ウンエイ</t>
    </rPh>
    <rPh sb="197" eb="199">
      <t>メザ</t>
    </rPh>
    <phoneticPr fontId="4"/>
  </si>
  <si>
    <t>⑴ 健全性について
　収益的収支比率は100％を下回っており、使用料収入以外の収入（一般会計繰入金等）に依存している状況です。これは事業運営に支障をきたす経営状況であり、健全経営に向けた取り組みが必要です。（※平成25年度は繰上償還の影響により比率が減少しています。）
　経費回収率は地方債の償還が進むとともに少しづつ上向いてはいるものの、類似団体平均を下回っています。これは使用料水準を低く設定しているためと想定されます。
　汚水処理原価は類似団体平均を下回っています。今後も、施設の適正な維持管理を行っていきます。
　企業債残高対事業規模比率は整備事業の減少とともに新たな借入が減少し、過去に借り入れた地方債の償還が進んでいるため、類似団体平均を下回っています。
⑵ 効率性について
　施設利用率は80％を超えており、類似団体平均と比べても効率的に施設を利用することができています。
　水洗化率は類似団体平均より下回っている状況ですが、年々上昇しています。</t>
    <rPh sb="2" eb="5">
      <t>ケンゼンセイ</t>
    </rPh>
    <rPh sb="11" eb="14">
      <t>シュウエキテキ</t>
    </rPh>
    <rPh sb="14" eb="16">
      <t>シュウシ</t>
    </rPh>
    <rPh sb="16" eb="18">
      <t>ヒリツ</t>
    </rPh>
    <rPh sb="24" eb="26">
      <t>シタマワ</t>
    </rPh>
    <rPh sb="31" eb="34">
      <t>シヨウリョウ</t>
    </rPh>
    <rPh sb="34" eb="36">
      <t>シュウニュウ</t>
    </rPh>
    <rPh sb="36" eb="38">
      <t>イガイ</t>
    </rPh>
    <rPh sb="39" eb="41">
      <t>シュウニュウ</t>
    </rPh>
    <rPh sb="42" eb="44">
      <t>イッパン</t>
    </rPh>
    <rPh sb="44" eb="46">
      <t>カイケイ</t>
    </rPh>
    <rPh sb="46" eb="48">
      <t>クリイレ</t>
    </rPh>
    <rPh sb="48" eb="49">
      <t>キン</t>
    </rPh>
    <rPh sb="49" eb="50">
      <t>トウ</t>
    </rPh>
    <rPh sb="52" eb="54">
      <t>イゾン</t>
    </rPh>
    <rPh sb="58" eb="60">
      <t>ジョウキョウ</t>
    </rPh>
    <rPh sb="66" eb="68">
      <t>ジギョウ</t>
    </rPh>
    <rPh sb="68" eb="70">
      <t>ウンエイ</t>
    </rPh>
    <rPh sb="71" eb="73">
      <t>シショウ</t>
    </rPh>
    <rPh sb="77" eb="79">
      <t>ケイエイ</t>
    </rPh>
    <rPh sb="79" eb="81">
      <t>ジョウキョウ</t>
    </rPh>
    <rPh sb="85" eb="87">
      <t>ケンゼン</t>
    </rPh>
    <rPh sb="87" eb="89">
      <t>ケイエイ</t>
    </rPh>
    <rPh sb="90" eb="91">
      <t>ム</t>
    </rPh>
    <rPh sb="93" eb="94">
      <t>ト</t>
    </rPh>
    <rPh sb="95" eb="96">
      <t>ク</t>
    </rPh>
    <rPh sb="98" eb="100">
      <t>ヒツヨウ</t>
    </rPh>
    <rPh sb="105" eb="107">
      <t>ヘイセイ</t>
    </rPh>
    <rPh sb="109" eb="111">
      <t>ネンド</t>
    </rPh>
    <rPh sb="112" eb="113">
      <t>ク</t>
    </rPh>
    <rPh sb="113" eb="114">
      <t>ア</t>
    </rPh>
    <rPh sb="114" eb="116">
      <t>ショウカン</t>
    </rPh>
    <rPh sb="117" eb="119">
      <t>エイキョウ</t>
    </rPh>
    <rPh sb="122" eb="124">
      <t>ヒリツ</t>
    </rPh>
    <rPh sb="125" eb="127">
      <t>ゲンショウ</t>
    </rPh>
    <rPh sb="136" eb="138">
      <t>ケイヒ</t>
    </rPh>
    <rPh sb="138" eb="140">
      <t>カイシュウ</t>
    </rPh>
    <rPh sb="140" eb="141">
      <t>リツ</t>
    </rPh>
    <rPh sb="142" eb="145">
      <t>チホウサイ</t>
    </rPh>
    <rPh sb="146" eb="148">
      <t>ショウカン</t>
    </rPh>
    <rPh sb="149" eb="150">
      <t>スス</t>
    </rPh>
    <rPh sb="155" eb="156">
      <t>スコ</t>
    </rPh>
    <rPh sb="159" eb="161">
      <t>ウワム</t>
    </rPh>
    <rPh sb="170" eb="172">
      <t>ルイジ</t>
    </rPh>
    <rPh sb="172" eb="174">
      <t>ダンタイ</t>
    </rPh>
    <rPh sb="174" eb="176">
      <t>ヘイキン</t>
    </rPh>
    <rPh sb="177" eb="179">
      <t>シタマワ</t>
    </rPh>
    <rPh sb="188" eb="191">
      <t>シヨウリョウ</t>
    </rPh>
    <rPh sb="191" eb="193">
      <t>スイジュン</t>
    </rPh>
    <rPh sb="194" eb="195">
      <t>ヒク</t>
    </rPh>
    <rPh sb="196" eb="198">
      <t>セッテイ</t>
    </rPh>
    <rPh sb="205" eb="207">
      <t>ソウテイ</t>
    </rPh>
    <rPh sb="214" eb="216">
      <t>オスイ</t>
    </rPh>
    <rPh sb="216" eb="218">
      <t>ショリ</t>
    </rPh>
    <rPh sb="218" eb="220">
      <t>ゲンカ</t>
    </rPh>
    <rPh sb="221" eb="223">
      <t>ルイジ</t>
    </rPh>
    <rPh sb="223" eb="225">
      <t>ダンタイ</t>
    </rPh>
    <rPh sb="225" eb="227">
      <t>ヘイキン</t>
    </rPh>
    <rPh sb="228" eb="230">
      <t>シタマワ</t>
    </rPh>
    <rPh sb="236" eb="238">
      <t>コンゴ</t>
    </rPh>
    <rPh sb="240" eb="242">
      <t>シセツ</t>
    </rPh>
    <rPh sb="243" eb="245">
      <t>テキセイ</t>
    </rPh>
    <rPh sb="246" eb="248">
      <t>イジ</t>
    </rPh>
    <rPh sb="248" eb="250">
      <t>カンリ</t>
    </rPh>
    <rPh sb="251" eb="252">
      <t>オコナ</t>
    </rPh>
    <rPh sb="261" eb="263">
      <t>キギョウ</t>
    </rPh>
    <rPh sb="263" eb="264">
      <t>サイ</t>
    </rPh>
    <rPh sb="264" eb="266">
      <t>ザンダカ</t>
    </rPh>
    <rPh sb="266" eb="267">
      <t>タイ</t>
    </rPh>
    <rPh sb="267" eb="269">
      <t>ジギョウ</t>
    </rPh>
    <rPh sb="269" eb="271">
      <t>キボ</t>
    </rPh>
    <rPh sb="271" eb="273">
      <t>ヒリツ</t>
    </rPh>
    <rPh sb="274" eb="276">
      <t>セイビ</t>
    </rPh>
    <rPh sb="276" eb="278">
      <t>ジギョウ</t>
    </rPh>
    <rPh sb="279" eb="281">
      <t>ゲンショウ</t>
    </rPh>
    <rPh sb="285" eb="286">
      <t>アラ</t>
    </rPh>
    <rPh sb="288" eb="289">
      <t>カ</t>
    </rPh>
    <rPh sb="289" eb="290">
      <t>イ</t>
    </rPh>
    <rPh sb="291" eb="293">
      <t>ゲンショウ</t>
    </rPh>
    <rPh sb="295" eb="297">
      <t>カコ</t>
    </rPh>
    <rPh sb="298" eb="299">
      <t>カ</t>
    </rPh>
    <rPh sb="300" eb="301">
      <t>イ</t>
    </rPh>
    <rPh sb="303" eb="306">
      <t>チホウサイ</t>
    </rPh>
    <rPh sb="307" eb="309">
      <t>ショウカン</t>
    </rPh>
    <rPh sb="310" eb="311">
      <t>スス</t>
    </rPh>
    <rPh sb="318" eb="320">
      <t>ルイジ</t>
    </rPh>
    <rPh sb="320" eb="322">
      <t>ダンタイ</t>
    </rPh>
    <rPh sb="322" eb="324">
      <t>ヘイキン</t>
    </rPh>
    <rPh sb="325" eb="327">
      <t>シタマワ</t>
    </rPh>
    <rPh sb="336" eb="339">
      <t>コウリツセイ</t>
    </rPh>
    <rPh sb="345" eb="347">
      <t>シセツ</t>
    </rPh>
    <rPh sb="347" eb="349">
      <t>リヨウ</t>
    </rPh>
    <rPh sb="349" eb="350">
      <t>リツ</t>
    </rPh>
    <rPh sb="355" eb="356">
      <t>コ</t>
    </rPh>
    <rPh sb="361" eb="363">
      <t>ルイジ</t>
    </rPh>
    <rPh sb="363" eb="365">
      <t>ダンタイ</t>
    </rPh>
    <rPh sb="365" eb="367">
      <t>ヘイキン</t>
    </rPh>
    <rPh sb="368" eb="369">
      <t>クラ</t>
    </rPh>
    <rPh sb="372" eb="375">
      <t>コウリツテキ</t>
    </rPh>
    <rPh sb="376" eb="378">
      <t>シセツ</t>
    </rPh>
    <rPh sb="379" eb="381">
      <t>リヨウ</t>
    </rPh>
    <rPh sb="395" eb="398">
      <t>スイセンカ</t>
    </rPh>
    <rPh sb="398" eb="399">
      <t>リツ</t>
    </rPh>
    <rPh sb="400" eb="402">
      <t>ルイジ</t>
    </rPh>
    <rPh sb="402" eb="404">
      <t>ダンタイ</t>
    </rPh>
    <rPh sb="404" eb="406">
      <t>ヘイキン</t>
    </rPh>
    <rPh sb="408" eb="410">
      <t>シタマワ</t>
    </rPh>
    <rPh sb="414" eb="416">
      <t>ジョウキョウ</t>
    </rPh>
    <rPh sb="420" eb="422">
      <t>ネンネン</t>
    </rPh>
    <rPh sb="422" eb="424">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</si>
</sst>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0.01</c:v>
                </c:pt>
                <c:pt idx="1">
                  <c:v>0.01</c:v>
                </c:pt>
                <c:pt idx="2">
                  <c:v>0.08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984-4070-AE54-B97343BE50A2}"/>
            </c:ext>
          </c:extLst>
        </c:ser>
        <c:dLbls>
          <c:showLegendKey val="0"/>
          <c:showVal val="0"/>
          <c:showCatName val="0"/>
          <c:showSerName val="0"/>
          <c:showPercent val="0"/>
          <c:showBubbleSize val="0"/>
        </c:dLbls>
        <c:gapWidth val="150"/>
        <c:axId val="336586384"/>
        <c:axId val="33658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extLst xmlns:c16r2="http://schemas.microsoft.com/office/drawing/2015/06/chart">
            <c:ext xmlns:c16="http://schemas.microsoft.com/office/drawing/2014/chart" uri="{C3380CC4-5D6E-409C-BE32-E72D297353CC}">
              <c16:uniqueId val="{00000001-5984-4070-AE54-B97343BE50A2}"/>
            </c:ext>
          </c:extLst>
        </c:ser>
        <c:dLbls>
          <c:showLegendKey val="0"/>
          <c:showVal val="0"/>
          <c:showCatName val="0"/>
          <c:showSerName val="0"/>
          <c:showPercent val="0"/>
          <c:showBubbleSize val="0"/>
        </c:dLbls>
        <c:marker val="1"/>
        <c:smooth val="0"/>
        <c:axId val="336586384"/>
        <c:axId val="336586768"/>
      </c:lineChart>
      <c:dateAx>
        <c:axId val="336586384"/>
        <c:scaling>
          <c:orientation val="minMax"/>
        </c:scaling>
        <c:delete val="1"/>
        <c:axPos val="b"/>
        <c:numFmt formatCode="ge" sourceLinked="1"/>
        <c:majorTickMark val="none"/>
        <c:minorTickMark val="none"/>
        <c:tickLblPos val="none"/>
        <c:crossAx val="336586768"/>
        <c:crosses val="autoZero"/>
        <c:auto val="1"/>
        <c:lblOffset val="100"/>
        <c:baseTimeUnit val="years"/>
      </c:dateAx>
      <c:valAx>
        <c:axId val="33658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8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84.07</c:v>
                </c:pt>
                <c:pt idx="1">
                  <c:v>86.03</c:v>
                </c:pt>
                <c:pt idx="2">
                  <c:v>89.3</c:v>
                </c:pt>
                <c:pt idx="3">
                  <c:v>80.06</c:v>
                </c:pt>
                <c:pt idx="4">
                  <c:v>80.28</c:v>
                </c:pt>
              </c:numCache>
            </c:numRef>
          </c:val>
          <c:extLst xmlns:c16r2="http://schemas.microsoft.com/office/drawing/2015/06/chart">
            <c:ext xmlns:c16="http://schemas.microsoft.com/office/drawing/2014/chart" uri="{C3380CC4-5D6E-409C-BE32-E72D297353CC}">
              <c16:uniqueId val="{00000000-0670-4E36-BC6C-62ADD683308A}"/>
            </c:ext>
          </c:extLst>
        </c:ser>
        <c:dLbls>
          <c:showLegendKey val="0"/>
          <c:showVal val="0"/>
          <c:showCatName val="0"/>
          <c:showSerName val="0"/>
          <c:showPercent val="0"/>
          <c:showBubbleSize val="0"/>
        </c:dLbls>
        <c:gapWidth val="150"/>
        <c:axId val="337231528"/>
        <c:axId val="33723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extLst xmlns:c16r2="http://schemas.microsoft.com/office/drawing/2015/06/chart">
            <c:ext xmlns:c16="http://schemas.microsoft.com/office/drawing/2014/chart" uri="{C3380CC4-5D6E-409C-BE32-E72D297353CC}">
              <c16:uniqueId val="{00000001-0670-4E36-BC6C-62ADD683308A}"/>
            </c:ext>
          </c:extLst>
        </c:ser>
        <c:dLbls>
          <c:showLegendKey val="0"/>
          <c:showVal val="0"/>
          <c:showCatName val="0"/>
          <c:showSerName val="0"/>
          <c:showPercent val="0"/>
          <c:showBubbleSize val="0"/>
        </c:dLbls>
        <c:marker val="1"/>
        <c:smooth val="0"/>
        <c:axId val="337231528"/>
        <c:axId val="337231920"/>
      </c:lineChart>
      <c:dateAx>
        <c:axId val="337231528"/>
        <c:scaling>
          <c:orientation val="minMax"/>
        </c:scaling>
        <c:delete val="1"/>
        <c:axPos val="b"/>
        <c:numFmt formatCode="ge" sourceLinked="1"/>
        <c:majorTickMark val="none"/>
        <c:minorTickMark val="none"/>
        <c:tickLblPos val="none"/>
        <c:crossAx val="337231920"/>
        <c:crosses val="autoZero"/>
        <c:auto val="1"/>
        <c:lblOffset val="100"/>
        <c:baseTimeUnit val="years"/>
      </c:dateAx>
      <c:valAx>
        <c:axId val="33723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3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89.52</c:v>
                </c:pt>
                <c:pt idx="1">
                  <c:v>89.81</c:v>
                </c:pt>
                <c:pt idx="2">
                  <c:v>90.29</c:v>
                </c:pt>
                <c:pt idx="3">
                  <c:v>90.48</c:v>
                </c:pt>
                <c:pt idx="4">
                  <c:v>91.16</c:v>
                </c:pt>
              </c:numCache>
            </c:numRef>
          </c:val>
          <c:extLst xmlns:c16r2="http://schemas.microsoft.com/office/drawing/2015/06/chart">
            <c:ext xmlns:c16="http://schemas.microsoft.com/office/drawing/2014/chart" uri="{C3380CC4-5D6E-409C-BE32-E72D297353CC}">
              <c16:uniqueId val="{00000000-5A83-45E3-8E59-6F04D04A73DA}"/>
            </c:ext>
          </c:extLst>
        </c:ser>
        <c:dLbls>
          <c:showLegendKey val="0"/>
          <c:showVal val="0"/>
          <c:showCatName val="0"/>
          <c:showSerName val="0"/>
          <c:showPercent val="0"/>
          <c:showBubbleSize val="0"/>
        </c:dLbls>
        <c:gapWidth val="150"/>
        <c:axId val="337233096"/>
        <c:axId val="33723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extLst xmlns:c16r2="http://schemas.microsoft.com/office/drawing/2015/06/chart">
            <c:ext xmlns:c16="http://schemas.microsoft.com/office/drawing/2014/chart" uri="{C3380CC4-5D6E-409C-BE32-E72D297353CC}">
              <c16:uniqueId val="{00000001-5A83-45E3-8E59-6F04D04A73DA}"/>
            </c:ext>
          </c:extLst>
        </c:ser>
        <c:dLbls>
          <c:showLegendKey val="0"/>
          <c:showVal val="0"/>
          <c:showCatName val="0"/>
          <c:showSerName val="0"/>
          <c:showPercent val="0"/>
          <c:showBubbleSize val="0"/>
        </c:dLbls>
        <c:marker val="1"/>
        <c:smooth val="0"/>
        <c:axId val="337233096"/>
        <c:axId val="337233488"/>
      </c:lineChart>
      <c:dateAx>
        <c:axId val="337233096"/>
        <c:scaling>
          <c:orientation val="minMax"/>
        </c:scaling>
        <c:delete val="1"/>
        <c:axPos val="b"/>
        <c:numFmt formatCode="ge" sourceLinked="1"/>
        <c:majorTickMark val="none"/>
        <c:minorTickMark val="none"/>
        <c:tickLblPos val="none"/>
        <c:crossAx val="337233488"/>
        <c:crosses val="autoZero"/>
        <c:auto val="1"/>
        <c:lblOffset val="100"/>
        <c:baseTimeUnit val="years"/>
      </c:dateAx>
      <c:valAx>
        <c:axId val="33723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3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90.49</c:v>
                </c:pt>
                <c:pt idx="1">
                  <c:v>73.239999999999995</c:v>
                </c:pt>
                <c:pt idx="2">
                  <c:v>93.17</c:v>
                </c:pt>
                <c:pt idx="3">
                  <c:v>96.53</c:v>
                </c:pt>
                <c:pt idx="4">
                  <c:v>92.56</c:v>
                </c:pt>
              </c:numCache>
            </c:numRef>
          </c:val>
          <c:extLst xmlns:c16r2="http://schemas.microsoft.com/office/drawing/2015/06/chart">
            <c:ext xmlns:c16="http://schemas.microsoft.com/office/drawing/2014/chart" uri="{C3380CC4-5D6E-409C-BE32-E72D297353CC}">
              <c16:uniqueId val="{00000000-A1F2-4ED3-AEA8-8A5E22479B00}"/>
            </c:ext>
          </c:extLst>
        </c:ser>
        <c:dLbls>
          <c:showLegendKey val="0"/>
          <c:showVal val="0"/>
          <c:showCatName val="0"/>
          <c:showSerName val="0"/>
          <c:showPercent val="0"/>
          <c:showBubbleSize val="0"/>
        </c:dLbls>
        <c:gapWidth val="150"/>
        <c:axId val="336689256"/>
        <c:axId val="33666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F2-4ED3-AEA8-8A5E22479B00}"/>
            </c:ext>
          </c:extLst>
        </c:ser>
        <c:dLbls>
          <c:showLegendKey val="0"/>
          <c:showVal val="0"/>
          <c:showCatName val="0"/>
          <c:showSerName val="0"/>
          <c:showPercent val="0"/>
          <c:showBubbleSize val="0"/>
        </c:dLbls>
        <c:marker val="1"/>
        <c:smooth val="0"/>
        <c:axId val="336689256"/>
        <c:axId val="336669904"/>
      </c:lineChart>
      <c:dateAx>
        <c:axId val="336689256"/>
        <c:scaling>
          <c:orientation val="minMax"/>
        </c:scaling>
        <c:delete val="1"/>
        <c:axPos val="b"/>
        <c:numFmt formatCode="ge" sourceLinked="1"/>
        <c:majorTickMark val="none"/>
        <c:minorTickMark val="none"/>
        <c:tickLblPos val="none"/>
        <c:crossAx val="336669904"/>
        <c:crosses val="autoZero"/>
        <c:auto val="1"/>
        <c:lblOffset val="100"/>
        <c:baseTimeUnit val="years"/>
      </c:dateAx>
      <c:valAx>
        <c:axId val="33666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68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D2-4817-B721-E28BB18DE1F0}"/>
            </c:ext>
          </c:extLst>
        </c:ser>
        <c:dLbls>
          <c:showLegendKey val="0"/>
          <c:showVal val="0"/>
          <c:showCatName val="0"/>
          <c:showSerName val="0"/>
          <c:showPercent val="0"/>
          <c:showBubbleSize val="0"/>
        </c:dLbls>
        <c:gapWidth val="150"/>
        <c:axId val="337260472"/>
        <c:axId val="33726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D2-4817-B721-E28BB18DE1F0}"/>
            </c:ext>
          </c:extLst>
        </c:ser>
        <c:dLbls>
          <c:showLegendKey val="0"/>
          <c:showVal val="0"/>
          <c:showCatName val="0"/>
          <c:showSerName val="0"/>
          <c:showPercent val="0"/>
          <c:showBubbleSize val="0"/>
        </c:dLbls>
        <c:marker val="1"/>
        <c:smooth val="0"/>
        <c:axId val="337260472"/>
        <c:axId val="337264952"/>
      </c:lineChart>
      <c:dateAx>
        <c:axId val="337260472"/>
        <c:scaling>
          <c:orientation val="minMax"/>
        </c:scaling>
        <c:delete val="1"/>
        <c:axPos val="b"/>
        <c:numFmt formatCode="ge" sourceLinked="1"/>
        <c:majorTickMark val="none"/>
        <c:minorTickMark val="none"/>
        <c:tickLblPos val="none"/>
        <c:crossAx val="337264952"/>
        <c:crosses val="autoZero"/>
        <c:auto val="1"/>
        <c:lblOffset val="100"/>
        <c:baseTimeUnit val="years"/>
      </c:dateAx>
      <c:valAx>
        <c:axId val="33726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6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69-44E4-A034-F15D16D0D3B8}"/>
            </c:ext>
          </c:extLst>
        </c:ser>
        <c:dLbls>
          <c:showLegendKey val="0"/>
          <c:showVal val="0"/>
          <c:showCatName val="0"/>
          <c:showSerName val="0"/>
          <c:showPercent val="0"/>
          <c:showBubbleSize val="0"/>
        </c:dLbls>
        <c:gapWidth val="150"/>
        <c:axId val="337295440"/>
        <c:axId val="17885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69-44E4-A034-F15D16D0D3B8}"/>
            </c:ext>
          </c:extLst>
        </c:ser>
        <c:dLbls>
          <c:showLegendKey val="0"/>
          <c:showVal val="0"/>
          <c:showCatName val="0"/>
          <c:showSerName val="0"/>
          <c:showPercent val="0"/>
          <c:showBubbleSize val="0"/>
        </c:dLbls>
        <c:marker val="1"/>
        <c:smooth val="0"/>
        <c:axId val="337295440"/>
        <c:axId val="178857768"/>
      </c:lineChart>
      <c:dateAx>
        <c:axId val="337295440"/>
        <c:scaling>
          <c:orientation val="minMax"/>
        </c:scaling>
        <c:delete val="1"/>
        <c:axPos val="b"/>
        <c:numFmt formatCode="ge" sourceLinked="1"/>
        <c:majorTickMark val="none"/>
        <c:minorTickMark val="none"/>
        <c:tickLblPos val="none"/>
        <c:crossAx val="178857768"/>
        <c:crosses val="autoZero"/>
        <c:auto val="1"/>
        <c:lblOffset val="100"/>
        <c:baseTimeUnit val="years"/>
      </c:dateAx>
      <c:valAx>
        <c:axId val="17885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29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D0-442F-A9F7-2613D923AD5A}"/>
            </c:ext>
          </c:extLst>
        </c:ser>
        <c:dLbls>
          <c:showLegendKey val="0"/>
          <c:showVal val="0"/>
          <c:showCatName val="0"/>
          <c:showSerName val="0"/>
          <c:showPercent val="0"/>
          <c:showBubbleSize val="0"/>
        </c:dLbls>
        <c:gapWidth val="150"/>
        <c:axId val="337318408"/>
        <c:axId val="33731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D0-442F-A9F7-2613D923AD5A}"/>
            </c:ext>
          </c:extLst>
        </c:ser>
        <c:dLbls>
          <c:showLegendKey val="0"/>
          <c:showVal val="0"/>
          <c:showCatName val="0"/>
          <c:showSerName val="0"/>
          <c:showPercent val="0"/>
          <c:showBubbleSize val="0"/>
        </c:dLbls>
        <c:marker val="1"/>
        <c:smooth val="0"/>
        <c:axId val="337318408"/>
        <c:axId val="337318800"/>
      </c:lineChart>
      <c:dateAx>
        <c:axId val="337318408"/>
        <c:scaling>
          <c:orientation val="minMax"/>
        </c:scaling>
        <c:delete val="1"/>
        <c:axPos val="b"/>
        <c:numFmt formatCode="ge" sourceLinked="1"/>
        <c:majorTickMark val="none"/>
        <c:minorTickMark val="none"/>
        <c:tickLblPos val="none"/>
        <c:crossAx val="337318800"/>
        <c:crosses val="autoZero"/>
        <c:auto val="1"/>
        <c:lblOffset val="100"/>
        <c:baseTimeUnit val="years"/>
      </c:dateAx>
      <c:valAx>
        <c:axId val="33731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1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82-466C-B786-0A34D6D349CE}"/>
            </c:ext>
          </c:extLst>
        </c:ser>
        <c:dLbls>
          <c:showLegendKey val="0"/>
          <c:showVal val="0"/>
          <c:showCatName val="0"/>
          <c:showSerName val="0"/>
          <c:showPercent val="0"/>
          <c:showBubbleSize val="0"/>
        </c:dLbls>
        <c:gapWidth val="150"/>
        <c:axId val="337320368"/>
        <c:axId val="33732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82-466C-B786-0A34D6D349CE}"/>
            </c:ext>
          </c:extLst>
        </c:ser>
        <c:dLbls>
          <c:showLegendKey val="0"/>
          <c:showVal val="0"/>
          <c:showCatName val="0"/>
          <c:showSerName val="0"/>
          <c:showPercent val="0"/>
          <c:showBubbleSize val="0"/>
        </c:dLbls>
        <c:marker val="1"/>
        <c:smooth val="0"/>
        <c:axId val="337320368"/>
        <c:axId val="337320760"/>
      </c:lineChart>
      <c:dateAx>
        <c:axId val="337320368"/>
        <c:scaling>
          <c:orientation val="minMax"/>
        </c:scaling>
        <c:delete val="1"/>
        <c:axPos val="b"/>
        <c:numFmt formatCode="ge" sourceLinked="1"/>
        <c:majorTickMark val="none"/>
        <c:minorTickMark val="none"/>
        <c:tickLblPos val="none"/>
        <c:crossAx val="337320760"/>
        <c:crosses val="autoZero"/>
        <c:auto val="1"/>
        <c:lblOffset val="100"/>
        <c:baseTimeUnit val="years"/>
      </c:dateAx>
      <c:valAx>
        <c:axId val="33732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2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400.37</c:v>
                </c:pt>
                <c:pt idx="1">
                  <c:v>254.54</c:v>
                </c:pt>
                <c:pt idx="2">
                  <c:v>277.67</c:v>
                </c:pt>
                <c:pt idx="3">
                  <c:v>256.49</c:v>
                </c:pt>
                <c:pt idx="4">
                  <c:v>219.05</c:v>
                </c:pt>
              </c:numCache>
            </c:numRef>
          </c:val>
          <c:extLst xmlns:c16r2="http://schemas.microsoft.com/office/drawing/2015/06/chart">
            <c:ext xmlns:c16="http://schemas.microsoft.com/office/drawing/2014/chart" uri="{C3380CC4-5D6E-409C-BE32-E72D297353CC}">
              <c16:uniqueId val="{00000000-F8F8-408B-A659-F5220ECFAF62}"/>
            </c:ext>
          </c:extLst>
        </c:ser>
        <c:dLbls>
          <c:showLegendKey val="0"/>
          <c:showVal val="0"/>
          <c:showCatName val="0"/>
          <c:showSerName val="0"/>
          <c:showPercent val="0"/>
          <c:showBubbleSize val="0"/>
        </c:dLbls>
        <c:gapWidth val="150"/>
        <c:axId val="337056904"/>
        <c:axId val="33705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extLst xmlns:c16r2="http://schemas.microsoft.com/office/drawing/2015/06/chart">
            <c:ext xmlns:c16="http://schemas.microsoft.com/office/drawing/2014/chart" uri="{C3380CC4-5D6E-409C-BE32-E72D297353CC}">
              <c16:uniqueId val="{00000001-F8F8-408B-A659-F5220ECFAF62}"/>
            </c:ext>
          </c:extLst>
        </c:ser>
        <c:dLbls>
          <c:showLegendKey val="0"/>
          <c:showVal val="0"/>
          <c:showCatName val="0"/>
          <c:showSerName val="0"/>
          <c:showPercent val="0"/>
          <c:showBubbleSize val="0"/>
        </c:dLbls>
        <c:marker val="1"/>
        <c:smooth val="0"/>
        <c:axId val="337056904"/>
        <c:axId val="337057296"/>
      </c:lineChart>
      <c:dateAx>
        <c:axId val="337056904"/>
        <c:scaling>
          <c:orientation val="minMax"/>
        </c:scaling>
        <c:delete val="1"/>
        <c:axPos val="b"/>
        <c:numFmt formatCode="ge" sourceLinked="1"/>
        <c:majorTickMark val="none"/>
        <c:minorTickMark val="none"/>
        <c:tickLblPos val="none"/>
        <c:crossAx val="337057296"/>
        <c:crosses val="autoZero"/>
        <c:auto val="1"/>
        <c:lblOffset val="100"/>
        <c:baseTimeUnit val="years"/>
      </c:dateAx>
      <c:valAx>
        <c:axId val="33705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5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85.49</c:v>
                </c:pt>
                <c:pt idx="1">
                  <c:v>85.86</c:v>
                </c:pt>
                <c:pt idx="2">
                  <c:v>87.93</c:v>
                </c:pt>
                <c:pt idx="3">
                  <c:v>88.47</c:v>
                </c:pt>
                <c:pt idx="4">
                  <c:v>88.73</c:v>
                </c:pt>
              </c:numCache>
            </c:numRef>
          </c:val>
          <c:extLst xmlns:c16r2="http://schemas.microsoft.com/office/drawing/2015/06/chart">
            <c:ext xmlns:c16="http://schemas.microsoft.com/office/drawing/2014/chart" uri="{C3380CC4-5D6E-409C-BE32-E72D297353CC}">
              <c16:uniqueId val="{00000000-1A11-4625-89F7-BFF101A4B244}"/>
            </c:ext>
          </c:extLst>
        </c:ser>
        <c:dLbls>
          <c:showLegendKey val="0"/>
          <c:showVal val="0"/>
          <c:showCatName val="0"/>
          <c:showSerName val="0"/>
          <c:showPercent val="0"/>
          <c:showBubbleSize val="0"/>
        </c:dLbls>
        <c:gapWidth val="150"/>
        <c:axId val="337319976"/>
        <c:axId val="33705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extLst xmlns:c16r2="http://schemas.microsoft.com/office/drawing/2015/06/chart">
            <c:ext xmlns:c16="http://schemas.microsoft.com/office/drawing/2014/chart" uri="{C3380CC4-5D6E-409C-BE32-E72D297353CC}">
              <c16:uniqueId val="{00000001-1A11-4625-89F7-BFF101A4B244}"/>
            </c:ext>
          </c:extLst>
        </c:ser>
        <c:dLbls>
          <c:showLegendKey val="0"/>
          <c:showVal val="0"/>
          <c:showCatName val="0"/>
          <c:showSerName val="0"/>
          <c:showPercent val="0"/>
          <c:showBubbleSize val="0"/>
        </c:dLbls>
        <c:marker val="1"/>
        <c:smooth val="0"/>
        <c:axId val="337319976"/>
        <c:axId val="337058472"/>
      </c:lineChart>
      <c:dateAx>
        <c:axId val="337319976"/>
        <c:scaling>
          <c:orientation val="minMax"/>
        </c:scaling>
        <c:delete val="1"/>
        <c:axPos val="b"/>
        <c:numFmt formatCode="ge" sourceLinked="1"/>
        <c:majorTickMark val="none"/>
        <c:minorTickMark val="none"/>
        <c:tickLblPos val="none"/>
        <c:crossAx val="337058472"/>
        <c:crosses val="autoZero"/>
        <c:auto val="1"/>
        <c:lblOffset val="100"/>
        <c:baseTimeUnit val="years"/>
      </c:dateAx>
      <c:valAx>
        <c:axId val="33705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31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152.91999999999999</c:v>
                </c:pt>
                <c:pt idx="1">
                  <c:v>152.9</c:v>
                </c:pt>
                <c:pt idx="2">
                  <c:v>152.94999999999999</c:v>
                </c:pt>
                <c:pt idx="3">
                  <c:v>153.07</c:v>
                </c:pt>
                <c:pt idx="4">
                  <c:v>153.05000000000001</c:v>
                </c:pt>
              </c:numCache>
            </c:numRef>
          </c:val>
          <c:extLst xmlns:c16r2="http://schemas.microsoft.com/office/drawing/2015/06/chart">
            <c:ext xmlns:c16="http://schemas.microsoft.com/office/drawing/2014/chart" uri="{C3380CC4-5D6E-409C-BE32-E72D297353CC}">
              <c16:uniqueId val="{00000000-B488-40D3-B031-7E05FE50F8C2}"/>
            </c:ext>
          </c:extLst>
        </c:ser>
        <c:dLbls>
          <c:showLegendKey val="0"/>
          <c:showVal val="0"/>
          <c:showCatName val="0"/>
          <c:showSerName val="0"/>
          <c:showPercent val="0"/>
          <c:showBubbleSize val="0"/>
        </c:dLbls>
        <c:gapWidth val="150"/>
        <c:axId val="337059648"/>
        <c:axId val="33706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extLst xmlns:c16r2="http://schemas.microsoft.com/office/drawing/2015/06/chart">
            <c:ext xmlns:c16="http://schemas.microsoft.com/office/drawing/2014/chart" uri="{C3380CC4-5D6E-409C-BE32-E72D297353CC}">
              <c16:uniqueId val="{00000001-B488-40D3-B031-7E05FE50F8C2}"/>
            </c:ext>
          </c:extLst>
        </c:ser>
        <c:dLbls>
          <c:showLegendKey val="0"/>
          <c:showVal val="0"/>
          <c:showCatName val="0"/>
          <c:showSerName val="0"/>
          <c:showPercent val="0"/>
          <c:showBubbleSize val="0"/>
        </c:dLbls>
        <c:marker val="1"/>
        <c:smooth val="0"/>
        <c:axId val="337059648"/>
        <c:axId val="337060040"/>
      </c:lineChart>
      <c:dateAx>
        <c:axId val="337059648"/>
        <c:scaling>
          <c:orientation val="minMax"/>
        </c:scaling>
        <c:delete val="1"/>
        <c:axPos val="b"/>
        <c:numFmt formatCode="ge" sourceLinked="1"/>
        <c:majorTickMark val="none"/>
        <c:minorTickMark val="none"/>
        <c:tickLblPos val="none"/>
        <c:crossAx val="337060040"/>
        <c:crosses val="autoZero"/>
        <c:auto val="1"/>
        <c:lblOffset val="100"/>
        <c:baseTimeUnit val="years"/>
      </c:dateAx>
      <c:valAx>
        <c:axId val="33706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0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5" sqref="A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栃木県　那須塩原市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121</v>
      </c>
      <c r="AE8" s="73"/>
      <c r="AF8" s="73"/>
      <c r="AG8" s="73"/>
      <c r="AH8" s="73"/>
      <c r="AI8" s="73"/>
      <c r="AJ8" s="73"/>
      <c r="AK8" s="4"/>
      <c r="AL8" s="67">
        <f>データ!S6</f>
        <v>118091</v>
      </c>
      <c r="AM8" s="67"/>
      <c r="AN8" s="67"/>
      <c r="AO8" s="67"/>
      <c r="AP8" s="67"/>
      <c r="AQ8" s="67"/>
      <c r="AR8" s="67"/>
      <c r="AS8" s="67"/>
      <c r="AT8" s="66">
        <f>データ!T6</f>
        <v>592.74</v>
      </c>
      <c r="AU8" s="66"/>
      <c r="AV8" s="66"/>
      <c r="AW8" s="66"/>
      <c r="AX8" s="66"/>
      <c r="AY8" s="66"/>
      <c r="AZ8" s="66"/>
      <c r="BA8" s="66"/>
      <c r="BB8" s="66">
        <f>データ!U6</f>
        <v>199.23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50.08</v>
      </c>
      <c r="Q10" s="66"/>
      <c r="R10" s="66"/>
      <c r="S10" s="66"/>
      <c r="T10" s="66"/>
      <c r="U10" s="66"/>
      <c r="V10" s="66"/>
      <c r="W10" s="66">
        <f>データ!Q6</f>
        <v>75.11</v>
      </c>
      <c r="X10" s="66"/>
      <c r="Y10" s="66"/>
      <c r="Z10" s="66"/>
      <c r="AA10" s="66"/>
      <c r="AB10" s="66"/>
      <c r="AC10" s="66"/>
      <c r="AD10" s="67">
        <f>データ!R6</f>
        <v>2532</v>
      </c>
      <c r="AE10" s="67"/>
      <c r="AF10" s="67"/>
      <c r="AG10" s="67"/>
      <c r="AH10" s="67"/>
      <c r="AI10" s="67"/>
      <c r="AJ10" s="67"/>
      <c r="AK10" s="2"/>
      <c r="AL10" s="67">
        <f>データ!V6</f>
        <v>59018</v>
      </c>
      <c r="AM10" s="67"/>
      <c r="AN10" s="67"/>
      <c r="AO10" s="67"/>
      <c r="AP10" s="67"/>
      <c r="AQ10" s="67"/>
      <c r="AR10" s="67"/>
      <c r="AS10" s="67"/>
      <c r="AT10" s="66">
        <f>データ!W6</f>
        <v>20.57</v>
      </c>
      <c r="AU10" s="66"/>
      <c r="AV10" s="66"/>
      <c r="AW10" s="66"/>
      <c r="AX10" s="66"/>
      <c r="AY10" s="66"/>
      <c r="AZ10" s="66"/>
      <c r="BA10" s="66"/>
      <c r="BB10" s="66">
        <f>データ!X6</f>
        <v>2869.13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92134</v>
      </c>
      <c r="D6" s="33">
        <f t="shared" si="3"/>
        <v>47</v>
      </c>
      <c r="E6" s="33">
        <f t="shared" si="3"/>
        <v>17</v>
      </c>
      <c r="F6" s="33">
        <f t="shared" si="3"/>
        <v>1</v>
      </c>
      <c r="G6" s="33">
        <f t="shared" si="3"/>
        <v>0</v>
      </c>
      <c r="H6" s="33" t="str">
        <f t="shared" si="3"/>
        <v>栃木県　那須塩原市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50.08</v>
      </c>
      <c r="Q6" s="34">
        <f t="shared" si="3"/>
        <v>75.11</v>
      </c>
      <c r="R6" s="34">
        <f t="shared" si="3"/>
        <v>2532</v>
      </c>
      <c r="S6" s="34">
        <f t="shared" si="3"/>
        <v>118091</v>
      </c>
      <c r="T6" s="34">
        <f t="shared" si="3"/>
        <v>592.74</v>
      </c>
      <c r="U6" s="34">
        <f t="shared" si="3"/>
        <v>199.23</v>
      </c>
      <c r="V6" s="34">
        <f t="shared" si="3"/>
        <v>59018</v>
      </c>
      <c r="W6" s="34">
        <f t="shared" si="3"/>
        <v>20.57</v>
      </c>
      <c r="X6" s="34">
        <f t="shared" si="3"/>
        <v>2869.13</v>
      </c>
      <c r="Y6" s="35">
        <f>IF(Y7="",NA(),Y7)</f>
        <v>90.49</v>
      </c>
      <c r="Z6" s="35">
        <f t="shared" ref="Z6:AH6" si="4">IF(Z7="",NA(),Z7)</f>
        <v>73.239999999999995</v>
      </c>
      <c r="AA6" s="35">
        <f t="shared" si="4"/>
        <v>93.17</v>
      </c>
      <c r="AB6" s="35">
        <f t="shared" si="4"/>
        <v>96.53</v>
      </c>
      <c r="AC6" s="35">
        <f t="shared" si="4"/>
        <v>92.56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400.37</v>
      </c>
      <c r="BG6" s="35">
        <f t="shared" ref="BG6:BO6" si="7">IF(BG7="",NA(),BG7)</f>
        <v>254.54</v>
      </c>
      <c r="BH6" s="35">
        <f t="shared" si="7"/>
        <v>277.67</v>
      </c>
      <c r="BI6" s="35">
        <f t="shared" si="7"/>
        <v>256.49</v>
      </c>
      <c r="BJ6" s="35">
        <f t="shared" si="7"/>
        <v>219.05</v>
      </c>
      <c r="BK6" s="35">
        <f t="shared" si="7"/>
        <v>918.88</v>
      </c>
      <c r="BL6" s="35">
        <f t="shared" si="7"/>
        <v>885.97</v>
      </c>
      <c r="BM6" s="35">
        <f t="shared" si="7"/>
        <v>854.16</v>
      </c>
      <c r="BN6" s="35">
        <f t="shared" si="7"/>
        <v>848.31</v>
      </c>
      <c r="BO6" s="35">
        <f t="shared" si="7"/>
        <v>774.99</v>
      </c>
      <c r="BP6" s="34" t="str">
        <f>IF(BP7="","",IF(BP7="-","【-】","【"&amp;SUBSTITUTE(TEXT(BP7,"#,##0.00"),"-","△")&amp;"】"))</f>
        <v>【728.30】</v>
      </c>
      <c r="BQ6" s="35">
        <f>IF(BQ7="",NA(),BQ7)</f>
        <v>85.49</v>
      </c>
      <c r="BR6" s="35">
        <f t="shared" ref="BR6:BZ6" si="8">IF(BR7="",NA(),BR7)</f>
        <v>85.86</v>
      </c>
      <c r="BS6" s="35">
        <f t="shared" si="8"/>
        <v>87.93</v>
      </c>
      <c r="BT6" s="35">
        <f t="shared" si="8"/>
        <v>88.47</v>
      </c>
      <c r="BU6" s="35">
        <f t="shared" si="8"/>
        <v>88.73</v>
      </c>
      <c r="BV6" s="35">
        <f t="shared" si="8"/>
        <v>88.2</v>
      </c>
      <c r="BW6" s="35">
        <f t="shared" si="8"/>
        <v>89.94</v>
      </c>
      <c r="BX6" s="35">
        <f t="shared" si="8"/>
        <v>93.13</v>
      </c>
      <c r="BY6" s="35">
        <f t="shared" si="8"/>
        <v>94.38</v>
      </c>
      <c r="BZ6" s="35">
        <f t="shared" si="8"/>
        <v>96.57</v>
      </c>
      <c r="CA6" s="34" t="str">
        <f>IF(CA7="","",IF(CA7="-","【-】","【"&amp;SUBSTITUTE(TEXT(CA7,"#,##0.00"),"-","△")&amp;"】"))</f>
        <v>【100.04】</v>
      </c>
      <c r="CB6" s="35">
        <f>IF(CB7="",NA(),CB7)</f>
        <v>152.91999999999999</v>
      </c>
      <c r="CC6" s="35">
        <f t="shared" ref="CC6:CK6" si="9">IF(CC7="",NA(),CC7)</f>
        <v>152.9</v>
      </c>
      <c r="CD6" s="35">
        <f t="shared" si="9"/>
        <v>152.94999999999999</v>
      </c>
      <c r="CE6" s="35">
        <f t="shared" si="9"/>
        <v>153.07</v>
      </c>
      <c r="CF6" s="35">
        <f t="shared" si="9"/>
        <v>153.05000000000001</v>
      </c>
      <c r="CG6" s="35">
        <f t="shared" si="9"/>
        <v>171.78</v>
      </c>
      <c r="CH6" s="35">
        <f t="shared" si="9"/>
        <v>168.57</v>
      </c>
      <c r="CI6" s="35">
        <f t="shared" si="9"/>
        <v>167.97</v>
      </c>
      <c r="CJ6" s="35">
        <f t="shared" si="9"/>
        <v>165.45</v>
      </c>
      <c r="CK6" s="35">
        <f t="shared" si="9"/>
        <v>161.54</v>
      </c>
      <c r="CL6" s="34" t="str">
        <f>IF(CL7="","",IF(CL7="-","【-】","【"&amp;SUBSTITUTE(TEXT(CL7,"#,##0.00"),"-","△")&amp;"】"))</f>
        <v>【137.82】</v>
      </c>
      <c r="CM6" s="35">
        <f>IF(CM7="",NA(),CM7)</f>
        <v>84.07</v>
      </c>
      <c r="CN6" s="35">
        <f t="shared" ref="CN6:CV6" si="10">IF(CN7="",NA(),CN7)</f>
        <v>86.03</v>
      </c>
      <c r="CO6" s="35">
        <f t="shared" si="10"/>
        <v>89.3</v>
      </c>
      <c r="CP6" s="35">
        <f t="shared" si="10"/>
        <v>80.06</v>
      </c>
      <c r="CQ6" s="35">
        <f t="shared" si="10"/>
        <v>80.28</v>
      </c>
      <c r="CR6" s="35">
        <f t="shared" si="10"/>
        <v>62.27</v>
      </c>
      <c r="CS6" s="35">
        <f t="shared" si="10"/>
        <v>64.12</v>
      </c>
      <c r="CT6" s="35">
        <f t="shared" si="10"/>
        <v>64.87</v>
      </c>
      <c r="CU6" s="35">
        <f t="shared" si="10"/>
        <v>65.62</v>
      </c>
      <c r="CV6" s="35">
        <f t="shared" si="10"/>
        <v>64.67</v>
      </c>
      <c r="CW6" s="34" t="str">
        <f>IF(CW7="","",IF(CW7="-","【-】","【"&amp;SUBSTITUTE(TEXT(CW7,"#,##0.00"),"-","△")&amp;"】"))</f>
        <v>【60.09】</v>
      </c>
      <c r="CX6" s="35">
        <f>IF(CX7="",NA(),CX7)</f>
        <v>89.52</v>
      </c>
      <c r="CY6" s="35">
        <f t="shared" ref="CY6:DG6" si="11">IF(CY7="",NA(),CY7)</f>
        <v>89.81</v>
      </c>
      <c r="CZ6" s="35">
        <f t="shared" si="11"/>
        <v>90.29</v>
      </c>
      <c r="DA6" s="35">
        <f t="shared" si="11"/>
        <v>90.48</v>
      </c>
      <c r="DB6" s="35">
        <f t="shared" si="11"/>
        <v>91.16</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5">
        <f t="shared" ref="EF6:EN6" si="14">IF(EF7="",NA(),EF7)</f>
        <v>0.01</v>
      </c>
      <c r="EG6" s="35">
        <f t="shared" si="14"/>
        <v>0.08</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x14ac:dyDescent="0.15">
      <c r="A7" s="28"/>
      <c r="B7" s="37">
        <v>2016</v>
      </c>
      <c r="C7" s="37">
        <v>92134</v>
      </c>
      <c r="D7" s="37">
        <v>47</v>
      </c>
      <c r="E7" s="37">
        <v>17</v>
      </c>
      <c r="F7" s="37">
        <v>1</v>
      </c>
      <c r="G7" s="37">
        <v>0</v>
      </c>
      <c r="H7" s="37" t="s">
        <v>109</v>
      </c>
      <c r="I7" s="37" t="s">
        <v>110</v>
      </c>
      <c r="J7" s="37" t="s">
        <v>111</v>
      </c>
      <c r="K7" s="37" t="s">
        <v>112</v>
      </c>
      <c r="L7" s="37" t="s">
        <v>113</v>
      </c>
      <c r="M7" s="37"/>
      <c r="N7" s="38" t="s">
        <v>114</v>
      </c>
      <c r="O7" s="38" t="s">
        <v>115</v>
      </c>
      <c r="P7" s="38">
        <v>50.08</v>
      </c>
      <c r="Q7" s="38">
        <v>75.11</v>
      </c>
      <c r="R7" s="38">
        <v>2532</v>
      </c>
      <c r="S7" s="38">
        <v>118091</v>
      </c>
      <c r="T7" s="38">
        <v>592.74</v>
      </c>
      <c r="U7" s="38">
        <v>199.23</v>
      </c>
      <c r="V7" s="38">
        <v>59018</v>
      </c>
      <c r="W7" s="38">
        <v>20.57</v>
      </c>
      <c r="X7" s="38">
        <v>2869.13</v>
      </c>
      <c r="Y7" s="38">
        <v>90.49</v>
      </c>
      <c r="Z7" s="38">
        <v>73.239999999999995</v>
      </c>
      <c r="AA7" s="38">
        <v>93.17</v>
      </c>
      <c r="AB7" s="38">
        <v>96.53</v>
      </c>
      <c r="AC7" s="38">
        <v>92.56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400.37</v>
      </c>
      <c r="BG7" s="38">
        <v>254.54</v>
      </c>
      <c r="BH7" s="38">
        <v>277.67</v>
      </c>
      <c r="BI7" s="38">
        <v>256.49</v>
      </c>
      <c r="BJ7" s="38">
        <v>219.05</v>
      </c>
      <c r="BK7" s="38">
        <v>918.88</v>
      </c>
      <c r="BL7" s="38">
        <v>885.97</v>
      </c>
      <c r="BM7" s="38">
        <v>854.16</v>
      </c>
      <c r="BN7" s="38">
        <v>848.31</v>
      </c>
      <c r="BO7" s="38">
        <v>774.99</v>
      </c>
      <c r="BP7" s="38">
        <v>728.3</v>
      </c>
      <c r="BQ7" s="38">
        <v>85.49</v>
      </c>
      <c r="BR7" s="38">
        <v>85.86</v>
      </c>
      <c r="BS7" s="38">
        <v>87.93</v>
      </c>
      <c r="BT7" s="38">
        <v>88.47</v>
      </c>
      <c r="BU7" s="38">
        <v>88.73</v>
      </c>
      <c r="BV7" s="38">
        <v>88.2</v>
      </c>
      <c r="BW7" s="38">
        <v>89.94</v>
      </c>
      <c r="BX7" s="38">
        <v>93.13</v>
      </c>
      <c r="BY7" s="38">
        <v>94.38</v>
      </c>
      <c r="BZ7" s="38">
        <v>96.57</v>
      </c>
      <c r="CA7" s="38">
        <v>100.04</v>
      </c>
      <c r="CB7" s="38">
        <v>152.91999999999999</v>
      </c>
      <c r="CC7" s="38">
        <v>152.9</v>
      </c>
      <c r="CD7" s="38">
        <v>152.94999999999999</v>
      </c>
      <c r="CE7" s="38">
        <v>153.07</v>
      </c>
      <c r="CF7" s="38">
        <v>153.05000000000001</v>
      </c>
      <c r="CG7" s="38">
        <v>171.78</v>
      </c>
      <c r="CH7" s="38">
        <v>168.57</v>
      </c>
      <c r="CI7" s="38">
        <v>167.97</v>
      </c>
      <c r="CJ7" s="38">
        <v>165.45</v>
      </c>
      <c r="CK7" s="38">
        <v>161.54</v>
      </c>
      <c r="CL7" s="38">
        <v>137.82</v>
      </c>
      <c r="CM7" s="38">
        <v>84.07</v>
      </c>
      <c r="CN7" s="38">
        <v>86.03</v>
      </c>
      <c r="CO7" s="38">
        <v>89.3</v>
      </c>
      <c r="CP7" s="38">
        <v>80.06</v>
      </c>
      <c r="CQ7" s="38">
        <v>80.28</v>
      </c>
      <c r="CR7" s="38">
        <v>62.27</v>
      </c>
      <c r="CS7" s="38">
        <v>64.12</v>
      </c>
      <c r="CT7" s="38">
        <v>64.87</v>
      </c>
      <c r="CU7" s="38">
        <v>65.62</v>
      </c>
      <c r="CV7" s="38">
        <v>64.67</v>
      </c>
      <c r="CW7" s="38">
        <v>60.09</v>
      </c>
      <c r="CX7" s="38">
        <v>89.52</v>
      </c>
      <c r="CY7" s="38">
        <v>89.81</v>
      </c>
      <c r="CZ7" s="38">
        <v>90.29</v>
      </c>
      <c r="DA7" s="38">
        <v>90.48</v>
      </c>
      <c r="DB7" s="38">
        <v>91.16</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0.01</v>
      </c>
      <c r="EF7" s="38">
        <v>0.01</v>
      </c>
      <c r="EG7" s="38">
        <v>0.08</v>
      </c>
      <c r="EH7" s="38">
        <v>0</v>
      </c>
      <c r="EI7" s="38">
        <v>0</v>
      </c>
      <c r="EJ7" s="38">
        <v>0.08</v>
      </c>
      <c r="EK7" s="38">
        <v>7.0000000000000007E-2</v>
      </c>
      <c r="EL7" s="38">
        <v>0.1</v>
      </c>
      <c r="EM7" s="38">
        <v>0.27</v>
      </c>
      <c r="EN7" s="38">
        <v>0.17</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2018-02-13T04:40:53Z</cp:lastPrinted>
  <dcterms:created xsi:type="dcterms:W3CDTF">2017-12-25T02:04:25Z</dcterms:created>
  <dcterms:modified xsi:type="dcterms:W3CDTF">2018-02-19T02:38:45Z</dcterms:modified>
  <cp:category/>
</cp:coreProperties>
</file>