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1上水\"/>
    </mc:Choice>
  </mc:AlternateContent>
  <workbookProtection workbookPassword="B319" lockStructure="1"/>
  <bookViews>
    <workbookView xWindow="0" yWindow="0" windowWidth="20490" windowHeight="775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<sst xmlns="http://schemas.openxmlformats.org/spreadsheetml/2006/main" count="232" uniqueCount="120">
  <si>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</si>
  <si>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</si>
  <si>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</si>
  <si>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</si>
  <si>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</si>
  <si>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</si>
  <si>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</si>
  <si>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</si>
  <si>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</si>
  <si>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</si>
  <si>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</si>
  <si>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</si>
  <si>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</si>
  <si>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</si>
  <si>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</si>
  <si>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</si>
  <si>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</si>
  <si>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</si>
  <si>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</si>
  <si>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</si>
  <si>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</si>
  <si>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</si>
  <si>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</si>
  <si>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</si>
  <si>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</si>
  <si>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</si>
  <si>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</si>
  <si>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</si>
  <si>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</si>
  <si>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</si>
  <si>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</si>
  <si>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</si>
  <si>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</si>
  <si>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</si>
  <si>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</si>
  <si>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</si>
  <si>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</si>
  <si>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</si>
  <si>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</si>
  <si>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</si>
  <si>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</si>
  <si>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</si>
  <si>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</si>
  <si>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</si>
  <si>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</si>
  <si>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</si>
  <si>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</si>
  <si>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</si>
  <si>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</si>
  <si>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</si>
  <si>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</si>
  <si>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</si>
  <si>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</si>
  <si>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</si>
  <si>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</si>
  <si>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</si>
  <si>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</si>
  <si>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</si>
  <si>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</si>
  <si>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</si>
  <si>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</si>
  <si>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</si>
  <si>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</si>
  <si>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</si>
  <si>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</si>
  <si>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</si>
  <si>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</si>
  <si>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</si>
  <si>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</si>
  <si>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</si>
  <si>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</si>
  <si>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</si>
  <si>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</si>
  <si>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</si>
  <si>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</si>
  <si>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</si>
  <si>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</si>
  <si>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</si>
  <si>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</si>
  <si>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</si>
  <si>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</si>
  <si>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</si>
  <si>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</si>
  <si>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</si>
  <si>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</si>
  <si>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</si>
  <si>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</si>
  <si>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</si>
  <si>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</si>
  <si>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</si>
  <si>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</si>
  <si>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</si>
  <si>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</si>
  <si>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</si>
  <si>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</si>
  <si>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</si>
  <si>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</si>
  <si>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</si>
  <si>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</si>
  <si>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</si>
  <si>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</si>
  <si>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</si>
  <si>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</si>
  <si>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</si>
  <si>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</si>
  <si>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那須塩原市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</si>
  <si>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</si>
  <si>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</si>
  <si>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</si>
  <si>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</si>
  <si>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</si>
  <si>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</si>
  <si>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</si>
  <si>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</si>
  <si>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</si>
  <si>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</si>
  <si>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</si>
  <si>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有形固定資産減価償却率は類似団体平均を下回っていますが、数値は横ばいであることから、今後も施設の更新や管路の更新を継続する必要があります。しかし、更新には多額の投資が必要であるため、人口減少による収益の減少を勘案し、施設の統廃合や費用対効果を考慮して更新していく必要があります。
</t>
    <rPh sb="1" eb="3">
      <t>ユウケイ</t>
    </rPh>
    <rPh sb="3" eb="5">
      <t>コテイ</t>
    </rPh>
    <rPh sb="5" eb="7">
      <t>シサン</t>
    </rPh>
    <rPh sb="7" eb="9">
      <t>ゲンカ</t>
    </rPh>
    <rPh sb="9" eb="11">
      <t>ショウキャク</t>
    </rPh>
    <rPh sb="11" eb="12">
      <t>リツ</t>
    </rPh>
    <rPh sb="13" eb="15">
      <t>ルイジ</t>
    </rPh>
    <rPh sb="15" eb="17">
      <t>ダンタイ</t>
    </rPh>
    <rPh sb="17" eb="19">
      <t>ヘイキン</t>
    </rPh>
    <rPh sb="20" eb="22">
      <t>シタマワ</t>
    </rPh>
    <rPh sb="29" eb="31">
      <t>スウチ</t>
    </rPh>
    <rPh sb="32" eb="33">
      <t>ヨコ</t>
    </rPh>
    <rPh sb="43" eb="45">
      <t>コンゴ</t>
    </rPh>
    <rPh sb="46" eb="48">
      <t>シセツ</t>
    </rPh>
    <rPh sb="49" eb="51">
      <t>コウシン</t>
    </rPh>
    <rPh sb="52" eb="54">
      <t>カンロ</t>
    </rPh>
    <rPh sb="55" eb="57">
      <t>コウシン</t>
    </rPh>
    <rPh sb="58" eb="60">
      <t>ケイゾク</t>
    </rPh>
    <rPh sb="62" eb="64">
      <t>ヒツヨウ</t>
    </rPh>
    <rPh sb="74" eb="76">
      <t>コウシン</t>
    </rPh>
    <rPh sb="78" eb="80">
      <t>タガク</t>
    </rPh>
    <rPh sb="81" eb="83">
      <t>トウシ</t>
    </rPh>
    <rPh sb="84" eb="86">
      <t>ヒツヨウ</t>
    </rPh>
    <rPh sb="92" eb="94">
      <t>ジンコウ</t>
    </rPh>
    <rPh sb="94" eb="96">
      <t>ゲンショウ</t>
    </rPh>
    <rPh sb="99" eb="101">
      <t>シュウエキ</t>
    </rPh>
    <rPh sb="102" eb="104">
      <t>ゲンショウ</t>
    </rPh>
    <rPh sb="105" eb="107">
      <t>カンアン</t>
    </rPh>
    <rPh sb="109" eb="111">
      <t>シセツ</t>
    </rPh>
    <rPh sb="112" eb="115">
      <t>トウハイゴウ</t>
    </rPh>
    <rPh sb="116" eb="121">
      <t>ヒヨウタイコウカ</t>
    </rPh>
    <rPh sb="122" eb="124">
      <t>コウリョ</t>
    </rPh>
    <rPh sb="126" eb="128">
      <t>コウシン</t>
    </rPh>
    <rPh sb="132" eb="134">
      <t>ヒツヨウ</t>
    </rPh>
    <phoneticPr fontId="4"/>
  </si>
  <si>
    <t>　本市の水道事業は、現在は経営の健全性を確保できています。しかし、今後の人口減少による収益の減少を考慮すると、健全かつ効率的な運営を行うために、収益の確保だけでなく、費用の削減、漏水対策の実施による有収率の改善及び施設の統廃合による施設利用率の向上が必要です。
　また、更新需要も将来的に見込まれていることから、財政収支との整合性を図りながら計画的に投資を行っていく必要があります。</t>
    <rPh sb="1" eb="3">
      <t>ホンシ</t>
    </rPh>
    <rPh sb="4" eb="6">
      <t>スイドウ</t>
    </rPh>
    <rPh sb="6" eb="8">
      <t>ジギョウ</t>
    </rPh>
    <rPh sb="10" eb="12">
      <t>ゲンザイ</t>
    </rPh>
    <rPh sb="13" eb="15">
      <t>ケイエイ</t>
    </rPh>
    <rPh sb="16" eb="19">
      <t>ケンゼンセイ</t>
    </rPh>
    <rPh sb="20" eb="22">
      <t>カクホ</t>
    </rPh>
    <rPh sb="33" eb="35">
      <t>コンゴ</t>
    </rPh>
    <rPh sb="36" eb="38">
      <t>ジンコウ</t>
    </rPh>
    <rPh sb="38" eb="40">
      <t>ゲンショウ</t>
    </rPh>
    <rPh sb="43" eb="45">
      <t>シュウエキ</t>
    </rPh>
    <rPh sb="46" eb="48">
      <t>ゲンショウ</t>
    </rPh>
    <rPh sb="49" eb="51">
      <t>コウリョ</t>
    </rPh>
    <rPh sb="55" eb="57">
      <t>ケンゼン</t>
    </rPh>
    <rPh sb="59" eb="62">
      <t>コウリツテキ</t>
    </rPh>
    <rPh sb="63" eb="65">
      <t>ウンエイ</t>
    </rPh>
    <rPh sb="66" eb="67">
      <t>オコナ</t>
    </rPh>
    <rPh sb="72" eb="74">
      <t>シュウエキ</t>
    </rPh>
    <rPh sb="75" eb="77">
      <t>カクホ</t>
    </rPh>
    <rPh sb="83" eb="85">
      <t>ヒヨウ</t>
    </rPh>
    <rPh sb="86" eb="88">
      <t>サクゲン</t>
    </rPh>
    <rPh sb="89" eb="91">
      <t>ロウスイ</t>
    </rPh>
    <rPh sb="91" eb="93">
      <t>タイサク</t>
    </rPh>
    <rPh sb="94" eb="96">
      <t>ジッシ</t>
    </rPh>
    <rPh sb="99" eb="101">
      <t>ユウシュウ</t>
    </rPh>
    <rPh sb="101" eb="102">
      <t>リツ</t>
    </rPh>
    <rPh sb="103" eb="105">
      <t>カイゼン</t>
    </rPh>
    <rPh sb="105" eb="106">
      <t>オヨ</t>
    </rPh>
    <rPh sb="107" eb="109">
      <t>シセツ</t>
    </rPh>
    <rPh sb="110" eb="113">
      <t>トウハイゴウ</t>
    </rPh>
    <rPh sb="116" eb="118">
      <t>シセツ</t>
    </rPh>
    <rPh sb="118" eb="120">
      <t>リヨウ</t>
    </rPh>
    <rPh sb="120" eb="121">
      <t>リツ</t>
    </rPh>
    <rPh sb="122" eb="124">
      <t>コウジョウ</t>
    </rPh>
    <rPh sb="125" eb="127">
      <t>ヒツヨウ</t>
    </rPh>
    <rPh sb="135" eb="137">
      <t>コウシン</t>
    </rPh>
    <rPh sb="137" eb="139">
      <t>ジュヨウ</t>
    </rPh>
    <rPh sb="140" eb="142">
      <t>ショウライ</t>
    </rPh>
    <rPh sb="142" eb="143">
      <t>テキ</t>
    </rPh>
    <rPh sb="144" eb="146">
      <t>ミコ</t>
    </rPh>
    <rPh sb="156" eb="158">
      <t>ザイセイ</t>
    </rPh>
    <rPh sb="158" eb="160">
      <t>シュウシ</t>
    </rPh>
    <rPh sb="162" eb="165">
      <t>セイゴウセイ</t>
    </rPh>
    <rPh sb="166" eb="167">
      <t>ハカ</t>
    </rPh>
    <rPh sb="171" eb="174">
      <t>ケイカクテキ</t>
    </rPh>
    <rPh sb="175" eb="177">
      <t>トウシ</t>
    </rPh>
    <rPh sb="178" eb="179">
      <t>オコナ</t>
    </rPh>
    <rPh sb="183" eb="185">
      <t>ヒツヨウ</t>
    </rPh>
    <phoneticPr fontId="4"/>
  </si>
  <si>
    <t>⑴ 健全性について　
　経常収支比率は、類似団体平均を下回っているが、100％以上を保っています。また、料金回収率についても100％以上を保っており、これらのことから、経営状況はおおむね健全であるといえます。
　流動比率は197％を計上しているため短期的な債務に対する支払能力は確保しているといえます。しかし、平成26年度から類似団体平均を大きく下回っていることから、今後は現金及び預金等の確保を図るべく、費用の見直しをする必要があります。
⑵ 効率性について
　施設利用率は類似団体に比べ高い割合を保つことができていますが、64％の利用となっています。季節によって配水量に差があるため、一概には低いとはいえませんが、今後の人口減少を考慮すると、適切な施設規模での運営となるよう統廃合を実施していく必要があります。
　有収率はやや改善がみられましたが、未だ低い数値となっており、給水収益につながっていない水量が多量となっています。老朽管の更新だけでなく、毎年度の漏水調査の実施による漏水箇所の対応を行い、有収率の改善を図っていく必要があります。</t>
    <rPh sb="2" eb="5">
      <t>ケンゼンセイ</t>
    </rPh>
    <rPh sb="12" eb="14">
      <t>ケイジョウ</t>
    </rPh>
    <rPh sb="14" eb="16">
      <t>シュウシ</t>
    </rPh>
    <rPh sb="16" eb="18">
      <t>ヒリツ</t>
    </rPh>
    <rPh sb="20" eb="22">
      <t>ルイジ</t>
    </rPh>
    <rPh sb="22" eb="24">
      <t>ダンタイ</t>
    </rPh>
    <rPh sb="24" eb="26">
      <t>ヘイキン</t>
    </rPh>
    <rPh sb="27" eb="29">
      <t>シタマワ</t>
    </rPh>
    <rPh sb="39" eb="41">
      <t>イジョウ</t>
    </rPh>
    <rPh sb="42" eb="43">
      <t>タモ</t>
    </rPh>
    <rPh sb="52" eb="54">
      <t>リョウキン</t>
    </rPh>
    <rPh sb="54" eb="56">
      <t>カイシュウ</t>
    </rPh>
    <rPh sb="56" eb="57">
      <t>リツ</t>
    </rPh>
    <rPh sb="66" eb="68">
      <t>イジョウ</t>
    </rPh>
    <rPh sb="69" eb="70">
      <t>タモ</t>
    </rPh>
    <rPh sb="84" eb="86">
      <t>ケイエイ</t>
    </rPh>
    <rPh sb="86" eb="88">
      <t>ジョウキョウ</t>
    </rPh>
    <rPh sb="93" eb="95">
      <t>ケンゼン</t>
    </rPh>
    <rPh sb="106" eb="108">
      <t>リュウドウ</t>
    </rPh>
    <rPh sb="108" eb="110">
      <t>ヒリツ</t>
    </rPh>
    <rPh sb="116" eb="118">
      <t>ケイジョウ</t>
    </rPh>
    <rPh sb="124" eb="127">
      <t>タンキテキ</t>
    </rPh>
    <rPh sb="128" eb="130">
      <t>サイム</t>
    </rPh>
    <rPh sb="131" eb="132">
      <t>タイ</t>
    </rPh>
    <rPh sb="134" eb="136">
      <t>シハラ</t>
    </rPh>
    <rPh sb="136" eb="138">
      <t>ノウリョク</t>
    </rPh>
    <rPh sb="139" eb="141">
      <t>カクホ</t>
    </rPh>
    <rPh sb="155" eb="157">
      <t>ヘイセイ</t>
    </rPh>
    <rPh sb="159" eb="161">
      <t>ネンド</t>
    </rPh>
    <rPh sb="163" eb="165">
      <t>ルイジ</t>
    </rPh>
    <rPh sb="165" eb="167">
      <t>ダンタイ</t>
    </rPh>
    <rPh sb="167" eb="169">
      <t>ヘイキン</t>
    </rPh>
    <rPh sb="170" eb="171">
      <t>オオ</t>
    </rPh>
    <rPh sb="173" eb="175">
      <t>シタマワ</t>
    </rPh>
    <rPh sb="184" eb="186">
      <t>コンゴ</t>
    </rPh>
    <rPh sb="195" eb="197">
      <t>カクホ</t>
    </rPh>
    <rPh sb="198" eb="199">
      <t>ハカ</t>
    </rPh>
    <rPh sb="203" eb="205">
      <t>ヒヨウ</t>
    </rPh>
    <rPh sb="206" eb="208">
      <t>ミナオ</t>
    </rPh>
    <rPh sb="212" eb="214">
      <t>ヒツヨウ</t>
    </rPh>
    <rPh sb="223" eb="226">
      <t>コウリツセイ</t>
    </rPh>
    <rPh sb="232" eb="234">
      <t>シセツ</t>
    </rPh>
    <rPh sb="234" eb="236">
      <t>リヨウ</t>
    </rPh>
    <rPh sb="236" eb="237">
      <t>リツ</t>
    </rPh>
    <rPh sb="238" eb="240">
      <t>ルイジ</t>
    </rPh>
    <rPh sb="240" eb="242">
      <t>ダンタイ</t>
    </rPh>
    <rPh sb="243" eb="244">
      <t>クラ</t>
    </rPh>
    <rPh sb="245" eb="246">
      <t>タカ</t>
    </rPh>
    <rPh sb="247" eb="249">
      <t>ワリアイ</t>
    </rPh>
    <rPh sb="250" eb="251">
      <t>タモ</t>
    </rPh>
    <rPh sb="267" eb="269">
      <t>リヨウ</t>
    </rPh>
    <rPh sb="277" eb="279">
      <t>キセツ</t>
    </rPh>
    <rPh sb="283" eb="285">
      <t>ハイスイ</t>
    </rPh>
    <rPh sb="285" eb="286">
      <t>リョウ</t>
    </rPh>
    <rPh sb="287" eb="288">
      <t>サ</t>
    </rPh>
    <rPh sb="294" eb="296">
      <t>イチガイ</t>
    </rPh>
    <rPh sb="298" eb="299">
      <t>ヒク</t>
    </rPh>
    <rPh sb="309" eb="311">
      <t>コンゴ</t>
    </rPh>
    <rPh sb="312" eb="314">
      <t>ジンコウ</t>
    </rPh>
    <rPh sb="314" eb="316">
      <t>ゲンショウ</t>
    </rPh>
    <rPh sb="317" eb="319">
      <t>コウリョ</t>
    </rPh>
    <rPh sb="323" eb="325">
      <t>テキセツ</t>
    </rPh>
    <rPh sb="326" eb="328">
      <t>シセツ</t>
    </rPh>
    <rPh sb="328" eb="330">
      <t>キボ</t>
    </rPh>
    <rPh sb="332" eb="334">
      <t>ウンエイ</t>
    </rPh>
    <rPh sb="339" eb="342">
      <t>トウハイゴウ</t>
    </rPh>
    <rPh sb="343" eb="345">
      <t>ジッシ</t>
    </rPh>
    <rPh sb="349" eb="351">
      <t>ヒツヨウ</t>
    </rPh>
    <rPh sb="359" eb="362">
      <t>ユウシュウリツ</t>
    </rPh>
    <rPh sb="365" eb="367">
      <t>カイゼン</t>
    </rPh>
    <rPh sb="376" eb="377">
      <t>イマ</t>
    </rPh>
    <rPh sb="378" eb="379">
      <t>ヒク</t>
    </rPh>
    <rPh sb="380" eb="382">
      <t>スウチ</t>
    </rPh>
    <rPh sb="389" eb="391">
      <t>キュウスイ</t>
    </rPh>
    <rPh sb="391" eb="393">
      <t>シュウエキ</t>
    </rPh>
    <rPh sb="402" eb="404">
      <t>スイリョウ</t>
    </rPh>
    <rPh sb="415" eb="417">
      <t>ロウキュウ</t>
    </rPh>
    <rPh sb="417" eb="418">
      <t>カン</t>
    </rPh>
    <rPh sb="419" eb="421">
      <t>コウシン</t>
    </rPh>
    <rPh sb="427" eb="430">
      <t>マイネンド</t>
    </rPh>
    <rPh sb="431" eb="433">
      <t>ロウスイ</t>
    </rPh>
    <rPh sb="433" eb="435">
      <t>チョウサ</t>
    </rPh>
    <rPh sb="436" eb="438">
      <t>ジッシ</t>
    </rPh>
    <rPh sb="441" eb="443">
      <t>ロウスイ</t>
    </rPh>
    <rPh sb="443" eb="445">
      <t>カショ</t>
    </rPh>
    <rPh sb="446" eb="448">
      <t>タイオウ</t>
    </rPh>
    <rPh sb="449" eb="450">
      <t>オコナ</t>
    </rPh>
    <rPh sb="452" eb="455">
      <t>ユウシュウリツ</t>
    </rPh>
    <rPh sb="456" eb="458">
      <t>カイゼン</t>
    </rPh>
    <rPh sb="459" eb="460">
      <t>ハカ</t>
    </rPh>
    <rPh sb="464" eb="46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</si>
</sst>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1.35</c:v>
                </c:pt>
                <c:pt idx="1">
                  <c:v>1.23</c:v>
                </c:pt>
                <c:pt idx="2">
                  <c:v>1.44</c:v>
                </c:pt>
                <c:pt idx="3">
                  <c:v>0.28999999999999998</c:v>
                </c:pt>
                <c:pt idx="4">
                  <c:v>0.52</c:v>
                </c:pt>
              </c:numCache>
            </c:numRef>
          </c:val>
          <c:extLst xmlns:c16r2="http://schemas.microsoft.com/office/drawing/2015/06/chart">
            <c:ext xmlns:c16="http://schemas.microsoft.com/office/drawing/2014/chart" uri="{C3380CC4-5D6E-409C-BE32-E72D297353CC}">
              <c16:uniqueId val="{00000000-B9DB-4F0E-AB98-38854AE92B1D}"/>
            </c:ext>
          </c:extLst>
        </c:ser>
        <c:dLbls>
          <c:showLegendKey val="0"/>
          <c:showVal val="0"/>
          <c:showCatName val="0"/>
          <c:showSerName val="0"/>
          <c:showPercent val="0"/>
          <c:showBubbleSize val="0"/>
        </c:dLbls>
        <c:gapWidth val="150"/>
        <c:axId val="179878120"/>
        <c:axId val="17948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extLst xmlns:c16r2="http://schemas.microsoft.com/office/drawing/2015/06/chart">
            <c:ext xmlns:c16="http://schemas.microsoft.com/office/drawing/2014/chart" uri="{C3380CC4-5D6E-409C-BE32-E72D297353CC}">
              <c16:uniqueId val="{00000001-B9DB-4F0E-AB98-38854AE92B1D}"/>
            </c:ext>
          </c:extLst>
        </c:ser>
        <c:dLbls>
          <c:showLegendKey val="0"/>
          <c:showVal val="0"/>
          <c:showCatName val="0"/>
          <c:showSerName val="0"/>
          <c:showPercent val="0"/>
          <c:showBubbleSize val="0"/>
        </c:dLbls>
        <c:marker val="1"/>
        <c:smooth val="0"/>
        <c:axId val="179878120"/>
        <c:axId val="179485136"/>
      </c:lineChart>
      <c:dateAx>
        <c:axId val="179878120"/>
        <c:scaling>
          <c:orientation val="minMax"/>
        </c:scaling>
        <c:delete val="1"/>
        <c:axPos val="b"/>
        <c:numFmt formatCode="ge" sourceLinked="1"/>
        <c:majorTickMark val="none"/>
        <c:minorTickMark val="none"/>
        <c:tickLblPos val="none"/>
        <c:crossAx val="179485136"/>
        <c:crosses val="autoZero"/>
        <c:auto val="1"/>
        <c:lblOffset val="100"/>
        <c:baseTimeUnit val="years"/>
      </c:dateAx>
      <c:valAx>
        <c:axId val="17948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7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67.2</c:v>
                </c:pt>
                <c:pt idx="1">
                  <c:v>64.61</c:v>
                </c:pt>
                <c:pt idx="2">
                  <c:v>65.12</c:v>
                </c:pt>
                <c:pt idx="3">
                  <c:v>66.05</c:v>
                </c:pt>
                <c:pt idx="4">
                  <c:v>64.260000000000005</c:v>
                </c:pt>
              </c:numCache>
            </c:numRef>
          </c:val>
          <c:extLst xmlns:c16r2="http://schemas.microsoft.com/office/drawing/2015/06/chart">
            <c:ext xmlns:c16="http://schemas.microsoft.com/office/drawing/2014/chart" uri="{C3380CC4-5D6E-409C-BE32-E72D297353CC}">
              <c16:uniqueId val="{00000000-3B26-4A29-8195-93B63D792415}"/>
            </c:ext>
          </c:extLst>
        </c:ser>
        <c:dLbls>
          <c:showLegendKey val="0"/>
          <c:showVal val="0"/>
          <c:showCatName val="0"/>
          <c:showSerName val="0"/>
          <c:showPercent val="0"/>
          <c:showBubbleSize val="0"/>
        </c:dLbls>
        <c:gapWidth val="150"/>
        <c:axId val="257689632"/>
        <c:axId val="25769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extLst xmlns:c16r2="http://schemas.microsoft.com/office/drawing/2015/06/chart">
            <c:ext xmlns:c16="http://schemas.microsoft.com/office/drawing/2014/chart" uri="{C3380CC4-5D6E-409C-BE32-E72D297353CC}">
              <c16:uniqueId val="{00000001-3B26-4A29-8195-93B63D792415}"/>
            </c:ext>
          </c:extLst>
        </c:ser>
        <c:dLbls>
          <c:showLegendKey val="0"/>
          <c:showVal val="0"/>
          <c:showCatName val="0"/>
          <c:showSerName val="0"/>
          <c:showPercent val="0"/>
          <c:showBubbleSize val="0"/>
        </c:dLbls>
        <c:marker val="1"/>
        <c:smooth val="0"/>
        <c:axId val="257689632"/>
        <c:axId val="257690024"/>
      </c:lineChart>
      <c:dateAx>
        <c:axId val="257689632"/>
        <c:scaling>
          <c:orientation val="minMax"/>
        </c:scaling>
        <c:delete val="1"/>
        <c:axPos val="b"/>
        <c:numFmt formatCode="ge" sourceLinked="1"/>
        <c:majorTickMark val="none"/>
        <c:minorTickMark val="none"/>
        <c:tickLblPos val="none"/>
        <c:crossAx val="257690024"/>
        <c:crosses val="autoZero"/>
        <c:auto val="1"/>
        <c:lblOffset val="100"/>
        <c:baseTimeUnit val="years"/>
      </c:dateAx>
      <c:valAx>
        <c:axId val="25769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76.55</c:v>
                </c:pt>
                <c:pt idx="1">
                  <c:v>79.59</c:v>
                </c:pt>
                <c:pt idx="2">
                  <c:v>77.72</c:v>
                </c:pt>
                <c:pt idx="3">
                  <c:v>76.44</c:v>
                </c:pt>
                <c:pt idx="4">
                  <c:v>78.510000000000005</c:v>
                </c:pt>
              </c:numCache>
            </c:numRef>
          </c:val>
          <c:extLst xmlns:c16r2="http://schemas.microsoft.com/office/drawing/2015/06/chart">
            <c:ext xmlns:c16="http://schemas.microsoft.com/office/drawing/2014/chart" uri="{C3380CC4-5D6E-409C-BE32-E72D297353CC}">
              <c16:uniqueId val="{00000000-0291-4B18-8E9A-335B16BDEC54}"/>
            </c:ext>
          </c:extLst>
        </c:ser>
        <c:dLbls>
          <c:showLegendKey val="0"/>
          <c:showVal val="0"/>
          <c:showCatName val="0"/>
          <c:showSerName val="0"/>
          <c:showPercent val="0"/>
          <c:showBubbleSize val="0"/>
        </c:dLbls>
        <c:gapWidth val="150"/>
        <c:axId val="257784448"/>
        <c:axId val="25778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extLst xmlns:c16r2="http://schemas.microsoft.com/office/drawing/2015/06/chart">
            <c:ext xmlns:c16="http://schemas.microsoft.com/office/drawing/2014/chart" uri="{C3380CC4-5D6E-409C-BE32-E72D297353CC}">
              <c16:uniqueId val="{00000001-0291-4B18-8E9A-335B16BDEC54}"/>
            </c:ext>
          </c:extLst>
        </c:ser>
        <c:dLbls>
          <c:showLegendKey val="0"/>
          <c:showVal val="0"/>
          <c:showCatName val="0"/>
          <c:showSerName val="0"/>
          <c:showPercent val="0"/>
          <c:showBubbleSize val="0"/>
        </c:dLbls>
        <c:marker val="1"/>
        <c:smooth val="0"/>
        <c:axId val="257784448"/>
        <c:axId val="257784840"/>
      </c:lineChart>
      <c:dateAx>
        <c:axId val="257784448"/>
        <c:scaling>
          <c:orientation val="minMax"/>
        </c:scaling>
        <c:delete val="1"/>
        <c:axPos val="b"/>
        <c:numFmt formatCode="ge" sourceLinked="1"/>
        <c:majorTickMark val="none"/>
        <c:minorTickMark val="none"/>
        <c:tickLblPos val="none"/>
        <c:crossAx val="257784840"/>
        <c:crosses val="autoZero"/>
        <c:auto val="1"/>
        <c:lblOffset val="100"/>
        <c:baseTimeUnit val="years"/>
      </c:dateAx>
      <c:valAx>
        <c:axId val="25778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7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108.38</c:v>
                </c:pt>
                <c:pt idx="1">
                  <c:v>107.25</c:v>
                </c:pt>
                <c:pt idx="2">
                  <c:v>115.32</c:v>
                </c:pt>
                <c:pt idx="3">
                  <c:v>111.69</c:v>
                </c:pt>
                <c:pt idx="4">
                  <c:v>112.1</c:v>
                </c:pt>
              </c:numCache>
            </c:numRef>
          </c:val>
          <c:extLst xmlns:c16r2="http://schemas.microsoft.com/office/drawing/2015/06/chart">
            <c:ext xmlns:c16="http://schemas.microsoft.com/office/drawing/2014/chart" uri="{C3380CC4-5D6E-409C-BE32-E72D297353CC}">
              <c16:uniqueId val="{00000000-A213-40F1-8783-DEF715501B84}"/>
            </c:ext>
          </c:extLst>
        </c:ser>
        <c:dLbls>
          <c:showLegendKey val="0"/>
          <c:showVal val="0"/>
          <c:showCatName val="0"/>
          <c:showSerName val="0"/>
          <c:showPercent val="0"/>
          <c:showBubbleSize val="0"/>
        </c:dLbls>
        <c:gapWidth val="150"/>
        <c:axId val="256816016"/>
        <c:axId val="2572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extLst xmlns:c16r2="http://schemas.microsoft.com/office/drawing/2015/06/chart">
            <c:ext xmlns:c16="http://schemas.microsoft.com/office/drawing/2014/chart" uri="{C3380CC4-5D6E-409C-BE32-E72D297353CC}">
              <c16:uniqueId val="{00000001-A213-40F1-8783-DEF715501B84}"/>
            </c:ext>
          </c:extLst>
        </c:ser>
        <c:dLbls>
          <c:showLegendKey val="0"/>
          <c:showVal val="0"/>
          <c:showCatName val="0"/>
          <c:showSerName val="0"/>
          <c:showPercent val="0"/>
          <c:showBubbleSize val="0"/>
        </c:dLbls>
        <c:marker val="1"/>
        <c:smooth val="0"/>
        <c:axId val="256816016"/>
        <c:axId val="257275104"/>
      </c:lineChart>
      <c:dateAx>
        <c:axId val="256816016"/>
        <c:scaling>
          <c:orientation val="minMax"/>
        </c:scaling>
        <c:delete val="1"/>
        <c:axPos val="b"/>
        <c:numFmt formatCode="ge" sourceLinked="1"/>
        <c:majorTickMark val="none"/>
        <c:minorTickMark val="none"/>
        <c:tickLblPos val="none"/>
        <c:crossAx val="257275104"/>
        <c:crosses val="autoZero"/>
        <c:auto val="1"/>
        <c:lblOffset val="100"/>
        <c:baseTimeUnit val="years"/>
      </c:dateAx>
      <c:valAx>
        <c:axId val="257275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81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35.5</c:v>
                </c:pt>
                <c:pt idx="1">
                  <c:v>36.47</c:v>
                </c:pt>
                <c:pt idx="2">
                  <c:v>38.08</c:v>
                </c:pt>
                <c:pt idx="3">
                  <c:v>38.42</c:v>
                </c:pt>
                <c:pt idx="4">
                  <c:v>39.71</c:v>
                </c:pt>
              </c:numCache>
            </c:numRef>
          </c:val>
          <c:extLst xmlns:c16r2="http://schemas.microsoft.com/office/drawing/2015/06/chart">
            <c:ext xmlns:c16="http://schemas.microsoft.com/office/drawing/2014/chart" uri="{C3380CC4-5D6E-409C-BE32-E72D297353CC}">
              <c16:uniqueId val="{00000000-7F1E-4463-9F4A-19B32F7FEFB2}"/>
            </c:ext>
          </c:extLst>
        </c:ser>
        <c:dLbls>
          <c:showLegendKey val="0"/>
          <c:showVal val="0"/>
          <c:showCatName val="0"/>
          <c:showSerName val="0"/>
          <c:showPercent val="0"/>
          <c:showBubbleSize val="0"/>
        </c:dLbls>
        <c:gapWidth val="150"/>
        <c:axId val="257398000"/>
        <c:axId val="25740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extLst xmlns:c16r2="http://schemas.microsoft.com/office/drawing/2015/06/chart">
            <c:ext xmlns:c16="http://schemas.microsoft.com/office/drawing/2014/chart" uri="{C3380CC4-5D6E-409C-BE32-E72D297353CC}">
              <c16:uniqueId val="{00000001-7F1E-4463-9F4A-19B32F7FEFB2}"/>
            </c:ext>
          </c:extLst>
        </c:ser>
        <c:dLbls>
          <c:showLegendKey val="0"/>
          <c:showVal val="0"/>
          <c:showCatName val="0"/>
          <c:showSerName val="0"/>
          <c:showPercent val="0"/>
          <c:showBubbleSize val="0"/>
        </c:dLbls>
        <c:marker val="1"/>
        <c:smooth val="0"/>
        <c:axId val="257398000"/>
        <c:axId val="257400432"/>
      </c:lineChart>
      <c:dateAx>
        <c:axId val="257398000"/>
        <c:scaling>
          <c:orientation val="minMax"/>
        </c:scaling>
        <c:delete val="1"/>
        <c:axPos val="b"/>
        <c:numFmt formatCode="ge" sourceLinked="1"/>
        <c:majorTickMark val="none"/>
        <c:minorTickMark val="none"/>
        <c:tickLblPos val="none"/>
        <c:crossAx val="257400432"/>
        <c:crosses val="autoZero"/>
        <c:auto val="1"/>
        <c:lblOffset val="100"/>
        <c:baseTimeUnit val="years"/>
      </c:dateAx>
      <c:valAx>
        <c:axId val="25740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39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0.6</c:v>
                </c:pt>
                <c:pt idx="1">
                  <c:v>0.6</c:v>
                </c:pt>
                <c:pt idx="2">
                  <c:v>0.6</c:v>
                </c:pt>
                <c:pt idx="3">
                  <c:v>0.6</c:v>
                </c:pt>
                <c:pt idx="4">
                  <c:v>0.6</c:v>
                </c:pt>
              </c:numCache>
            </c:numRef>
          </c:val>
          <c:extLst xmlns:c16r2="http://schemas.microsoft.com/office/drawing/2015/06/chart">
            <c:ext xmlns:c16="http://schemas.microsoft.com/office/drawing/2014/chart" uri="{C3380CC4-5D6E-409C-BE32-E72D297353CC}">
              <c16:uniqueId val="{00000000-AD4F-43D7-B643-C3B2758978C1}"/>
            </c:ext>
          </c:extLst>
        </c:ser>
        <c:dLbls>
          <c:showLegendKey val="0"/>
          <c:showVal val="0"/>
          <c:showCatName val="0"/>
          <c:showSerName val="0"/>
          <c:showPercent val="0"/>
          <c:showBubbleSize val="0"/>
        </c:dLbls>
        <c:gapWidth val="150"/>
        <c:axId val="257376088"/>
        <c:axId val="17878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extLst xmlns:c16r2="http://schemas.microsoft.com/office/drawing/2015/06/chart">
            <c:ext xmlns:c16="http://schemas.microsoft.com/office/drawing/2014/chart" uri="{C3380CC4-5D6E-409C-BE32-E72D297353CC}">
              <c16:uniqueId val="{00000001-AD4F-43D7-B643-C3B2758978C1}"/>
            </c:ext>
          </c:extLst>
        </c:ser>
        <c:dLbls>
          <c:showLegendKey val="0"/>
          <c:showVal val="0"/>
          <c:showCatName val="0"/>
          <c:showSerName val="0"/>
          <c:showPercent val="0"/>
          <c:showBubbleSize val="0"/>
        </c:dLbls>
        <c:marker val="1"/>
        <c:smooth val="0"/>
        <c:axId val="257376088"/>
        <c:axId val="178786088"/>
      </c:lineChart>
      <c:dateAx>
        <c:axId val="257376088"/>
        <c:scaling>
          <c:orientation val="minMax"/>
        </c:scaling>
        <c:delete val="1"/>
        <c:axPos val="b"/>
        <c:numFmt formatCode="ge" sourceLinked="1"/>
        <c:majorTickMark val="none"/>
        <c:minorTickMark val="none"/>
        <c:tickLblPos val="none"/>
        <c:crossAx val="178786088"/>
        <c:crosses val="autoZero"/>
        <c:auto val="1"/>
        <c:lblOffset val="100"/>
        <c:baseTimeUnit val="years"/>
      </c:dateAx>
      <c:valAx>
        <c:axId val="17878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37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85-4196-9FF7-D11E8A4C5C9C}"/>
            </c:ext>
          </c:extLst>
        </c:ser>
        <c:dLbls>
          <c:showLegendKey val="0"/>
          <c:showVal val="0"/>
          <c:showCatName val="0"/>
          <c:showSerName val="0"/>
          <c:showPercent val="0"/>
          <c:showBubbleSize val="0"/>
        </c:dLbls>
        <c:gapWidth val="150"/>
        <c:axId val="178787264"/>
        <c:axId val="17878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extLst xmlns:c16r2="http://schemas.microsoft.com/office/drawing/2015/06/chart">
            <c:ext xmlns:c16="http://schemas.microsoft.com/office/drawing/2014/chart" uri="{C3380CC4-5D6E-409C-BE32-E72D297353CC}">
              <c16:uniqueId val="{00000001-6585-4196-9FF7-D11E8A4C5C9C}"/>
            </c:ext>
          </c:extLst>
        </c:ser>
        <c:dLbls>
          <c:showLegendKey val="0"/>
          <c:showVal val="0"/>
          <c:showCatName val="0"/>
          <c:showSerName val="0"/>
          <c:showPercent val="0"/>
          <c:showBubbleSize val="0"/>
        </c:dLbls>
        <c:marker val="1"/>
        <c:smooth val="0"/>
        <c:axId val="178787264"/>
        <c:axId val="178787656"/>
      </c:lineChart>
      <c:dateAx>
        <c:axId val="178787264"/>
        <c:scaling>
          <c:orientation val="minMax"/>
        </c:scaling>
        <c:delete val="1"/>
        <c:axPos val="b"/>
        <c:numFmt formatCode="ge" sourceLinked="1"/>
        <c:majorTickMark val="none"/>
        <c:minorTickMark val="none"/>
        <c:tickLblPos val="none"/>
        <c:crossAx val="178787656"/>
        <c:crosses val="autoZero"/>
        <c:auto val="1"/>
        <c:lblOffset val="100"/>
        <c:baseTimeUnit val="years"/>
      </c:dateAx>
      <c:valAx>
        <c:axId val="178787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7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606.64</c:v>
                </c:pt>
                <c:pt idx="1">
                  <c:v>811.26</c:v>
                </c:pt>
                <c:pt idx="2">
                  <c:v>284.04000000000002</c:v>
                </c:pt>
                <c:pt idx="3">
                  <c:v>195.64</c:v>
                </c:pt>
                <c:pt idx="4">
                  <c:v>197.97</c:v>
                </c:pt>
              </c:numCache>
            </c:numRef>
          </c:val>
          <c:extLst xmlns:c16r2="http://schemas.microsoft.com/office/drawing/2015/06/chart">
            <c:ext xmlns:c16="http://schemas.microsoft.com/office/drawing/2014/chart" uri="{C3380CC4-5D6E-409C-BE32-E72D297353CC}">
              <c16:uniqueId val="{00000000-70CD-40B7-8987-88F24115EB82}"/>
            </c:ext>
          </c:extLst>
        </c:ser>
        <c:dLbls>
          <c:showLegendKey val="0"/>
          <c:showVal val="0"/>
          <c:showCatName val="0"/>
          <c:showSerName val="0"/>
          <c:showPercent val="0"/>
          <c:showBubbleSize val="0"/>
        </c:dLbls>
        <c:gapWidth val="150"/>
        <c:axId val="257821064"/>
        <c:axId val="25782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extLst xmlns:c16r2="http://schemas.microsoft.com/office/drawing/2015/06/chart">
            <c:ext xmlns:c16="http://schemas.microsoft.com/office/drawing/2014/chart" uri="{C3380CC4-5D6E-409C-BE32-E72D297353CC}">
              <c16:uniqueId val="{00000001-70CD-40B7-8987-88F24115EB82}"/>
            </c:ext>
          </c:extLst>
        </c:ser>
        <c:dLbls>
          <c:showLegendKey val="0"/>
          <c:showVal val="0"/>
          <c:showCatName val="0"/>
          <c:showSerName val="0"/>
          <c:showPercent val="0"/>
          <c:showBubbleSize val="0"/>
        </c:dLbls>
        <c:marker val="1"/>
        <c:smooth val="0"/>
        <c:axId val="257821064"/>
        <c:axId val="257821456"/>
      </c:lineChart>
      <c:dateAx>
        <c:axId val="257821064"/>
        <c:scaling>
          <c:orientation val="minMax"/>
        </c:scaling>
        <c:delete val="1"/>
        <c:axPos val="b"/>
        <c:numFmt formatCode="ge" sourceLinked="1"/>
        <c:majorTickMark val="none"/>
        <c:minorTickMark val="none"/>
        <c:tickLblPos val="none"/>
        <c:crossAx val="257821456"/>
        <c:crosses val="autoZero"/>
        <c:auto val="1"/>
        <c:lblOffset val="100"/>
        <c:baseTimeUnit val="years"/>
      </c:dateAx>
      <c:valAx>
        <c:axId val="25782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82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438.81</c:v>
                </c:pt>
                <c:pt idx="1">
                  <c:v>431.67</c:v>
                </c:pt>
                <c:pt idx="2">
                  <c:v>428.32</c:v>
                </c:pt>
                <c:pt idx="3">
                  <c:v>431.57</c:v>
                </c:pt>
                <c:pt idx="4">
                  <c:v>422.3</c:v>
                </c:pt>
              </c:numCache>
            </c:numRef>
          </c:val>
          <c:extLst xmlns:c16r2="http://schemas.microsoft.com/office/drawing/2015/06/chart">
            <c:ext xmlns:c16="http://schemas.microsoft.com/office/drawing/2014/chart" uri="{C3380CC4-5D6E-409C-BE32-E72D297353CC}">
              <c16:uniqueId val="{00000000-C650-4101-B942-29F740696030}"/>
            </c:ext>
          </c:extLst>
        </c:ser>
        <c:dLbls>
          <c:showLegendKey val="0"/>
          <c:showVal val="0"/>
          <c:showCatName val="0"/>
          <c:showSerName val="0"/>
          <c:showPercent val="0"/>
          <c:showBubbleSize val="0"/>
        </c:dLbls>
        <c:gapWidth val="150"/>
        <c:axId val="257822632"/>
        <c:axId val="25782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extLst xmlns:c16r2="http://schemas.microsoft.com/office/drawing/2015/06/chart">
            <c:ext xmlns:c16="http://schemas.microsoft.com/office/drawing/2014/chart" uri="{C3380CC4-5D6E-409C-BE32-E72D297353CC}">
              <c16:uniqueId val="{00000001-C650-4101-B942-29F740696030}"/>
            </c:ext>
          </c:extLst>
        </c:ser>
        <c:dLbls>
          <c:showLegendKey val="0"/>
          <c:showVal val="0"/>
          <c:showCatName val="0"/>
          <c:showSerName val="0"/>
          <c:showPercent val="0"/>
          <c:showBubbleSize val="0"/>
        </c:dLbls>
        <c:marker val="1"/>
        <c:smooth val="0"/>
        <c:axId val="257822632"/>
        <c:axId val="257823024"/>
      </c:lineChart>
      <c:dateAx>
        <c:axId val="257822632"/>
        <c:scaling>
          <c:orientation val="minMax"/>
        </c:scaling>
        <c:delete val="1"/>
        <c:axPos val="b"/>
        <c:numFmt formatCode="ge" sourceLinked="1"/>
        <c:majorTickMark val="none"/>
        <c:minorTickMark val="none"/>
        <c:tickLblPos val="none"/>
        <c:crossAx val="257823024"/>
        <c:crosses val="autoZero"/>
        <c:auto val="1"/>
        <c:lblOffset val="100"/>
        <c:baseTimeUnit val="years"/>
      </c:dateAx>
      <c:valAx>
        <c:axId val="257823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82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102.28</c:v>
                </c:pt>
                <c:pt idx="1">
                  <c:v>100.9</c:v>
                </c:pt>
                <c:pt idx="2">
                  <c:v>110.91</c:v>
                </c:pt>
                <c:pt idx="3">
                  <c:v>107.47</c:v>
                </c:pt>
                <c:pt idx="4">
                  <c:v>108.01</c:v>
                </c:pt>
              </c:numCache>
            </c:numRef>
          </c:val>
          <c:extLst xmlns:c16r2="http://schemas.microsoft.com/office/drawing/2015/06/chart">
            <c:ext xmlns:c16="http://schemas.microsoft.com/office/drawing/2014/chart" uri="{C3380CC4-5D6E-409C-BE32-E72D297353CC}">
              <c16:uniqueId val="{00000000-D707-49B2-80A7-88B179D31C4E}"/>
            </c:ext>
          </c:extLst>
        </c:ser>
        <c:dLbls>
          <c:showLegendKey val="0"/>
          <c:showVal val="0"/>
          <c:showCatName val="0"/>
          <c:showSerName val="0"/>
          <c:showPercent val="0"/>
          <c:showBubbleSize val="0"/>
        </c:dLbls>
        <c:gapWidth val="150"/>
        <c:axId val="257824200"/>
        <c:axId val="25782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extLst xmlns:c16r2="http://schemas.microsoft.com/office/drawing/2015/06/chart">
            <c:ext xmlns:c16="http://schemas.microsoft.com/office/drawing/2014/chart" uri="{C3380CC4-5D6E-409C-BE32-E72D297353CC}">
              <c16:uniqueId val="{00000001-D707-49B2-80A7-88B179D31C4E}"/>
            </c:ext>
          </c:extLst>
        </c:ser>
        <c:dLbls>
          <c:showLegendKey val="0"/>
          <c:showVal val="0"/>
          <c:showCatName val="0"/>
          <c:showSerName val="0"/>
          <c:showPercent val="0"/>
          <c:showBubbleSize val="0"/>
        </c:dLbls>
        <c:marker val="1"/>
        <c:smooth val="0"/>
        <c:axId val="257824200"/>
        <c:axId val="257824592"/>
      </c:lineChart>
      <c:dateAx>
        <c:axId val="257824200"/>
        <c:scaling>
          <c:orientation val="minMax"/>
        </c:scaling>
        <c:delete val="1"/>
        <c:axPos val="b"/>
        <c:numFmt formatCode="ge" sourceLinked="1"/>
        <c:majorTickMark val="none"/>
        <c:minorTickMark val="none"/>
        <c:tickLblPos val="none"/>
        <c:crossAx val="257824592"/>
        <c:crosses val="autoZero"/>
        <c:auto val="1"/>
        <c:lblOffset val="100"/>
        <c:baseTimeUnit val="years"/>
      </c:dateAx>
      <c:valAx>
        <c:axId val="25782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82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167.93</c:v>
                </c:pt>
                <c:pt idx="1">
                  <c:v>172.34</c:v>
                </c:pt>
                <c:pt idx="2">
                  <c:v>157.88999999999999</c:v>
                </c:pt>
                <c:pt idx="3">
                  <c:v>164.68</c:v>
                </c:pt>
                <c:pt idx="4">
                  <c:v>164.78</c:v>
                </c:pt>
              </c:numCache>
            </c:numRef>
          </c:val>
          <c:extLst xmlns:c16r2="http://schemas.microsoft.com/office/drawing/2015/06/chart">
            <c:ext xmlns:c16="http://schemas.microsoft.com/office/drawing/2014/chart" uri="{C3380CC4-5D6E-409C-BE32-E72D297353CC}">
              <c16:uniqueId val="{00000000-A6EB-4BF1-925C-D03E79F8CFEE}"/>
            </c:ext>
          </c:extLst>
        </c:ser>
        <c:dLbls>
          <c:showLegendKey val="0"/>
          <c:showVal val="0"/>
          <c:showCatName val="0"/>
          <c:showSerName val="0"/>
          <c:showPercent val="0"/>
          <c:showBubbleSize val="0"/>
        </c:dLbls>
        <c:gapWidth val="150"/>
        <c:axId val="257688064"/>
        <c:axId val="25768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extLst xmlns:c16r2="http://schemas.microsoft.com/office/drawing/2015/06/chart">
            <c:ext xmlns:c16="http://schemas.microsoft.com/office/drawing/2014/chart" uri="{C3380CC4-5D6E-409C-BE32-E72D297353CC}">
              <c16:uniqueId val="{00000001-A6EB-4BF1-925C-D03E79F8CFEE}"/>
            </c:ext>
          </c:extLst>
        </c:ser>
        <c:dLbls>
          <c:showLegendKey val="0"/>
          <c:showVal val="0"/>
          <c:showCatName val="0"/>
          <c:showSerName val="0"/>
          <c:showPercent val="0"/>
          <c:showBubbleSize val="0"/>
        </c:dLbls>
        <c:marker val="1"/>
        <c:smooth val="0"/>
        <c:axId val="257688064"/>
        <c:axId val="257688456"/>
      </c:lineChart>
      <c:dateAx>
        <c:axId val="257688064"/>
        <c:scaling>
          <c:orientation val="minMax"/>
        </c:scaling>
        <c:delete val="1"/>
        <c:axPos val="b"/>
        <c:numFmt formatCode="ge" sourceLinked="1"/>
        <c:majorTickMark val="none"/>
        <c:minorTickMark val="none"/>
        <c:tickLblPos val="none"/>
        <c:crossAx val="257688456"/>
        <c:crosses val="autoZero"/>
        <c:auto val="1"/>
        <c:lblOffset val="100"/>
        <c:baseTimeUnit val="years"/>
      </c:dateAx>
      <c:valAx>
        <c:axId val="25768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栃木県　那須塩原市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116</v>
      </c>
      <c r="AE8" s="84"/>
      <c r="AF8" s="84"/>
      <c r="AG8" s="84"/>
      <c r="AH8" s="84"/>
      <c r="AI8" s="84"/>
      <c r="AJ8" s="84"/>
      <c r="AK8" s="5"/>
      <c r="AL8" s="71">
        <f>データ!$R$6</f>
        <v>118091</v>
      </c>
      <c r="AM8" s="71"/>
      <c r="AN8" s="71"/>
      <c r="AO8" s="71"/>
      <c r="AP8" s="71"/>
      <c r="AQ8" s="71"/>
      <c r="AR8" s="71"/>
      <c r="AS8" s="71"/>
      <c r="AT8" s="67">
        <f>データ!$S$6</f>
        <v>592.74</v>
      </c>
      <c r="AU8" s="68"/>
      <c r="AV8" s="68"/>
      <c r="AW8" s="68"/>
      <c r="AX8" s="68"/>
      <c r="AY8" s="68"/>
      <c r="AZ8" s="68"/>
      <c r="BA8" s="68"/>
      <c r="BB8" s="70">
        <f>データ!$T$6</f>
        <v>199.23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63.13</v>
      </c>
      <c r="J10" s="68"/>
      <c r="K10" s="68"/>
      <c r="L10" s="68"/>
      <c r="M10" s="68"/>
      <c r="N10" s="68"/>
      <c r="O10" s="69"/>
      <c r="P10" s="70">
        <f>データ!$P$6</f>
        <v>97.34</v>
      </c>
      <c r="Q10" s="70"/>
      <c r="R10" s="70"/>
      <c r="S10" s="70"/>
      <c r="T10" s="70"/>
      <c r="U10" s="70"/>
      <c r="V10" s="70"/>
      <c r="W10" s="71">
        <f>データ!$Q$6</f>
        <v>3591</v>
      </c>
      <c r="X10" s="71"/>
      <c r="Y10" s="71"/>
      <c r="Z10" s="71"/>
      <c r="AA10" s="71"/>
      <c r="AB10" s="71"/>
      <c r="AC10" s="71"/>
      <c r="AD10" s="2"/>
      <c r="AE10" s="2"/>
      <c r="AF10" s="2"/>
      <c r="AG10" s="2"/>
      <c r="AH10" s="5"/>
      <c r="AI10" s="5"/>
      <c r="AJ10" s="5"/>
      <c r="AK10" s="5"/>
      <c r="AL10" s="71">
        <f>データ!$U$6</f>
        <v>114730</v>
      </c>
      <c r="AM10" s="71"/>
      <c r="AN10" s="71"/>
      <c r="AO10" s="71"/>
      <c r="AP10" s="71"/>
      <c r="AQ10" s="71"/>
      <c r="AR10" s="71"/>
      <c r="AS10" s="71"/>
      <c r="AT10" s="67">
        <f>データ!$V$6</f>
        <v>254.26</v>
      </c>
      <c r="AU10" s="68"/>
      <c r="AV10" s="68"/>
      <c r="AW10" s="68"/>
      <c r="AX10" s="68"/>
      <c r="AY10" s="68"/>
      <c r="AZ10" s="68"/>
      <c r="BA10" s="68"/>
      <c r="BB10" s="70">
        <f>データ!$W$6</f>
        <v>451.23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92134</v>
      </c>
      <c r="D6" s="34">
        <f t="shared" si="3"/>
        <v>46</v>
      </c>
      <c r="E6" s="34">
        <f t="shared" si="3"/>
        <v>1</v>
      </c>
      <c r="F6" s="34">
        <f t="shared" si="3"/>
        <v>0</v>
      </c>
      <c r="G6" s="34">
        <f t="shared" si="3"/>
        <v>1</v>
      </c>
      <c r="H6" s="34" t="str">
        <f t="shared" si="3"/>
        <v>栃木県　那須塩原市</v>
      </c>
      <c r="I6" s="34" t="str">
        <f t="shared" si="3"/>
        <v>法適用</v>
      </c>
      <c r="J6" s="34" t="str">
        <f t="shared" si="3"/>
        <v>水道事業</v>
      </c>
      <c r="K6" s="34" t="str">
        <f t="shared" si="3"/>
        <v>末端給水事業</v>
      </c>
      <c r="L6" s="34" t="str">
        <f t="shared" si="3"/>
        <v>A3</v>
      </c>
      <c r="M6" s="34">
        <f t="shared" si="3"/>
        <v>0</v>
      </c>
      <c r="N6" s="35" t="str">
        <f t="shared" si="3"/>
        <v>-</v>
      </c>
      <c r="O6" s="35">
        <f t="shared" si="3"/>
        <v>63.13</v>
      </c>
      <c r="P6" s="35">
        <f t="shared" si="3"/>
        <v>97.34</v>
      </c>
      <c r="Q6" s="35">
        <f t="shared" si="3"/>
        <v>3591</v>
      </c>
      <c r="R6" s="35">
        <f t="shared" si="3"/>
        <v>118091</v>
      </c>
      <c r="S6" s="35">
        <f t="shared" si="3"/>
        <v>592.74</v>
      </c>
      <c r="T6" s="35">
        <f t="shared" si="3"/>
        <v>199.23</v>
      </c>
      <c r="U6" s="35">
        <f t="shared" si="3"/>
        <v>114730</v>
      </c>
      <c r="V6" s="35">
        <f t="shared" si="3"/>
        <v>254.26</v>
      </c>
      <c r="W6" s="35">
        <f t="shared" si="3"/>
        <v>451.23</v>
      </c>
      <c r="X6" s="36">
        <f>IF(X7="",NA(),X7)</f>
        <v>108.38</v>
      </c>
      <c r="Y6" s="36">
        <f t="shared" ref="Y6:AG6" si="4">IF(Y7="",NA(),Y7)</f>
        <v>107.25</v>
      </c>
      <c r="Z6" s="36">
        <f t="shared" si="4"/>
        <v>115.32</v>
      </c>
      <c r="AA6" s="36">
        <f t="shared" si="4"/>
        <v>111.69</v>
      </c>
      <c r="AB6" s="36">
        <f t="shared" si="4"/>
        <v>112.1</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606.64</v>
      </c>
      <c r="AU6" s="36">
        <f t="shared" ref="AU6:BC6" si="6">IF(AU7="",NA(),AU7)</f>
        <v>811.26</v>
      </c>
      <c r="AV6" s="36">
        <f t="shared" si="6"/>
        <v>284.04000000000002</v>
      </c>
      <c r="AW6" s="36">
        <f t="shared" si="6"/>
        <v>195.64</v>
      </c>
      <c r="AX6" s="36">
        <f t="shared" si="6"/>
        <v>197.97</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438.81</v>
      </c>
      <c r="BF6" s="36">
        <f t="shared" ref="BF6:BN6" si="7">IF(BF7="",NA(),BF7)</f>
        <v>431.67</v>
      </c>
      <c r="BG6" s="36">
        <f t="shared" si="7"/>
        <v>428.32</v>
      </c>
      <c r="BH6" s="36">
        <f t="shared" si="7"/>
        <v>431.57</v>
      </c>
      <c r="BI6" s="36">
        <f t="shared" si="7"/>
        <v>422.3</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102.28</v>
      </c>
      <c r="BQ6" s="36">
        <f t="shared" ref="BQ6:BY6" si="8">IF(BQ7="",NA(),BQ7)</f>
        <v>100.9</v>
      </c>
      <c r="BR6" s="36">
        <f t="shared" si="8"/>
        <v>110.91</v>
      </c>
      <c r="BS6" s="36">
        <f t="shared" si="8"/>
        <v>107.47</v>
      </c>
      <c r="BT6" s="36">
        <f t="shared" si="8"/>
        <v>108.01</v>
      </c>
      <c r="BU6" s="36">
        <f t="shared" si="8"/>
        <v>100.16</v>
      </c>
      <c r="BV6" s="36">
        <f t="shared" si="8"/>
        <v>100.07</v>
      </c>
      <c r="BW6" s="36">
        <f t="shared" si="8"/>
        <v>106.22</v>
      </c>
      <c r="BX6" s="36">
        <f t="shared" si="8"/>
        <v>106.69</v>
      </c>
      <c r="BY6" s="36">
        <f t="shared" si="8"/>
        <v>106.52</v>
      </c>
      <c r="BZ6" s="35" t="str">
        <f>IF(BZ7="","",IF(BZ7="-","【-】","【"&amp;SUBSTITUTE(TEXT(BZ7,"#,##0.00"),"-","△")&amp;"】"))</f>
        <v>【105.59】</v>
      </c>
      <c r="CA6" s="36">
        <f>IF(CA7="",NA(),CA7)</f>
        <v>167.93</v>
      </c>
      <c r="CB6" s="36">
        <f t="shared" ref="CB6:CJ6" si="9">IF(CB7="",NA(),CB7)</f>
        <v>172.34</v>
      </c>
      <c r="CC6" s="36">
        <f t="shared" si="9"/>
        <v>157.88999999999999</v>
      </c>
      <c r="CD6" s="36">
        <f t="shared" si="9"/>
        <v>164.68</v>
      </c>
      <c r="CE6" s="36">
        <f t="shared" si="9"/>
        <v>164.78</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67.2</v>
      </c>
      <c r="CM6" s="36">
        <f t="shared" ref="CM6:CU6" si="10">IF(CM7="",NA(),CM7)</f>
        <v>64.61</v>
      </c>
      <c r="CN6" s="36">
        <f t="shared" si="10"/>
        <v>65.12</v>
      </c>
      <c r="CO6" s="36">
        <f t="shared" si="10"/>
        <v>66.05</v>
      </c>
      <c r="CP6" s="36">
        <f t="shared" si="10"/>
        <v>64.260000000000005</v>
      </c>
      <c r="CQ6" s="36">
        <f t="shared" si="10"/>
        <v>62.5</v>
      </c>
      <c r="CR6" s="36">
        <f t="shared" si="10"/>
        <v>62.45</v>
      </c>
      <c r="CS6" s="36">
        <f t="shared" si="10"/>
        <v>62.12</v>
      </c>
      <c r="CT6" s="36">
        <f t="shared" si="10"/>
        <v>62.26</v>
      </c>
      <c r="CU6" s="36">
        <f t="shared" si="10"/>
        <v>62.1</v>
      </c>
      <c r="CV6" s="35" t="str">
        <f>IF(CV7="","",IF(CV7="-","【-】","【"&amp;SUBSTITUTE(TEXT(CV7,"#,##0.00"),"-","△")&amp;"】"))</f>
        <v>【59.94】</v>
      </c>
      <c r="CW6" s="36">
        <f>IF(CW7="",NA(),CW7)</f>
        <v>76.55</v>
      </c>
      <c r="CX6" s="36">
        <f t="shared" ref="CX6:DF6" si="11">IF(CX7="",NA(),CX7)</f>
        <v>79.59</v>
      </c>
      <c r="CY6" s="36">
        <f t="shared" si="11"/>
        <v>77.72</v>
      </c>
      <c r="CZ6" s="36">
        <f t="shared" si="11"/>
        <v>76.44</v>
      </c>
      <c r="DA6" s="36">
        <f t="shared" si="11"/>
        <v>78.510000000000005</v>
      </c>
      <c r="DB6" s="36">
        <f t="shared" si="11"/>
        <v>89.62</v>
      </c>
      <c r="DC6" s="36">
        <f t="shared" si="11"/>
        <v>89.76</v>
      </c>
      <c r="DD6" s="36">
        <f t="shared" si="11"/>
        <v>89.45</v>
      </c>
      <c r="DE6" s="36">
        <f t="shared" si="11"/>
        <v>89.5</v>
      </c>
      <c r="DF6" s="36">
        <f t="shared" si="11"/>
        <v>89.52</v>
      </c>
      <c r="DG6" s="35" t="str">
        <f>IF(DG7="","",IF(DG7="-","【-】","【"&amp;SUBSTITUTE(TEXT(DG7,"#,##0.00"),"-","△")&amp;"】"))</f>
        <v>【90.22】</v>
      </c>
      <c r="DH6" s="36">
        <f>IF(DH7="",NA(),DH7)</f>
        <v>35.5</v>
      </c>
      <c r="DI6" s="36">
        <f t="shared" ref="DI6:DQ6" si="12">IF(DI7="",NA(),DI7)</f>
        <v>36.47</v>
      </c>
      <c r="DJ6" s="36">
        <f t="shared" si="12"/>
        <v>38.08</v>
      </c>
      <c r="DK6" s="36">
        <f t="shared" si="12"/>
        <v>38.42</v>
      </c>
      <c r="DL6" s="36">
        <f t="shared" si="12"/>
        <v>39.71</v>
      </c>
      <c r="DM6" s="36">
        <f t="shared" si="12"/>
        <v>40.21</v>
      </c>
      <c r="DN6" s="36">
        <f t="shared" si="12"/>
        <v>41.12</v>
      </c>
      <c r="DO6" s="36">
        <f t="shared" si="12"/>
        <v>44.91</v>
      </c>
      <c r="DP6" s="36">
        <f t="shared" si="12"/>
        <v>45.89</v>
      </c>
      <c r="DQ6" s="36">
        <f t="shared" si="12"/>
        <v>46.58</v>
      </c>
      <c r="DR6" s="35" t="str">
        <f>IF(DR7="","",IF(DR7="-","【-】","【"&amp;SUBSTITUTE(TEXT(DR7,"#,##0.00"),"-","△")&amp;"】"))</f>
        <v>【47.91】</v>
      </c>
      <c r="DS6" s="36">
        <f>IF(DS7="",NA(),DS7)</f>
        <v>0.6</v>
      </c>
      <c r="DT6" s="36">
        <f t="shared" ref="DT6:EB6" si="13">IF(DT7="",NA(),DT7)</f>
        <v>0.6</v>
      </c>
      <c r="DU6" s="36">
        <f t="shared" si="13"/>
        <v>0.6</v>
      </c>
      <c r="DV6" s="36">
        <f t="shared" si="13"/>
        <v>0.6</v>
      </c>
      <c r="DW6" s="36">
        <f t="shared" si="13"/>
        <v>0.6</v>
      </c>
      <c r="DX6" s="36">
        <f t="shared" si="13"/>
        <v>10.19</v>
      </c>
      <c r="DY6" s="36">
        <f t="shared" si="13"/>
        <v>10.9</v>
      </c>
      <c r="DZ6" s="36">
        <f t="shared" si="13"/>
        <v>12.03</v>
      </c>
      <c r="EA6" s="36">
        <f t="shared" si="13"/>
        <v>13.14</v>
      </c>
      <c r="EB6" s="36">
        <f t="shared" si="13"/>
        <v>14.45</v>
      </c>
      <c r="EC6" s="35" t="str">
        <f>IF(EC7="","",IF(EC7="-","【-】","【"&amp;SUBSTITUTE(TEXT(EC7,"#,##0.00"),"-","△")&amp;"】"))</f>
        <v>【15.00】</v>
      </c>
      <c r="ED6" s="36">
        <f>IF(ED7="",NA(),ED7)</f>
        <v>1.35</v>
      </c>
      <c r="EE6" s="36">
        <f t="shared" ref="EE6:EM6" si="14">IF(EE7="",NA(),EE7)</f>
        <v>1.23</v>
      </c>
      <c r="EF6" s="36">
        <f t="shared" si="14"/>
        <v>1.44</v>
      </c>
      <c r="EG6" s="36">
        <f t="shared" si="14"/>
        <v>0.28999999999999998</v>
      </c>
      <c r="EH6" s="36">
        <f t="shared" si="14"/>
        <v>0.52</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92134</v>
      </c>
      <c r="D7" s="38">
        <v>46</v>
      </c>
      <c r="E7" s="38">
        <v>1</v>
      </c>
      <c r="F7" s="38">
        <v>0</v>
      </c>
      <c r="G7" s="38">
        <v>1</v>
      </c>
      <c r="H7" s="38" t="s">
        <v>105</v>
      </c>
      <c r="I7" s="38" t="s">
        <v>106</v>
      </c>
      <c r="J7" s="38" t="s">
        <v>107</v>
      </c>
      <c r="K7" s="38" t="s">
        <v>108</v>
      </c>
      <c r="L7" s="38" t="s">
        <v>109</v>
      </c>
      <c r="M7" s="38"/>
      <c r="N7" s="39" t="s">
        <v>110</v>
      </c>
      <c r="O7" s="39">
        <v>63.13</v>
      </c>
      <c r="P7" s="39">
        <v>97.34</v>
      </c>
      <c r="Q7" s="39">
        <v>3591</v>
      </c>
      <c r="R7" s="39">
        <v>118091</v>
      </c>
      <c r="S7" s="39">
        <v>592.74</v>
      </c>
      <c r="T7" s="39">
        <v>199.23</v>
      </c>
      <c r="U7" s="39">
        <v>114730</v>
      </c>
      <c r="V7" s="39">
        <v>254.26</v>
      </c>
      <c r="W7" s="39">
        <v>451.23</v>
      </c>
      <c r="X7" s="39">
        <v>108.38</v>
      </c>
      <c r="Y7" s="39">
        <v>107.25</v>
      </c>
      <c r="Z7" s="39">
        <v>115.32</v>
      </c>
      <c r="AA7" s="39">
        <v>111.69</v>
      </c>
      <c r="AB7" s="39">
        <v>112.1</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606.64</v>
      </c>
      <c r="AU7" s="39">
        <v>811.26</v>
      </c>
      <c r="AV7" s="39">
        <v>284.04000000000002</v>
      </c>
      <c r="AW7" s="39">
        <v>195.64</v>
      </c>
      <c r="AX7" s="39">
        <v>197.97</v>
      </c>
      <c r="AY7" s="39">
        <v>633.30999999999995</v>
      </c>
      <c r="AZ7" s="39">
        <v>648.09</v>
      </c>
      <c r="BA7" s="39">
        <v>344.19</v>
      </c>
      <c r="BB7" s="39">
        <v>352.05</v>
      </c>
      <c r="BC7" s="39">
        <v>349.04</v>
      </c>
      <c r="BD7" s="39">
        <v>262.87</v>
      </c>
      <c r="BE7" s="39">
        <v>438.81</v>
      </c>
      <c r="BF7" s="39">
        <v>431.67</v>
      </c>
      <c r="BG7" s="39">
        <v>428.32</v>
      </c>
      <c r="BH7" s="39">
        <v>431.57</v>
      </c>
      <c r="BI7" s="39">
        <v>422.3</v>
      </c>
      <c r="BJ7" s="39">
        <v>257.41000000000003</v>
      </c>
      <c r="BK7" s="39">
        <v>253.86</v>
      </c>
      <c r="BL7" s="39">
        <v>252.09</v>
      </c>
      <c r="BM7" s="39">
        <v>250.76</v>
      </c>
      <c r="BN7" s="39">
        <v>254.54</v>
      </c>
      <c r="BO7" s="39">
        <v>270.87</v>
      </c>
      <c r="BP7" s="39">
        <v>102.28</v>
      </c>
      <c r="BQ7" s="39">
        <v>100.9</v>
      </c>
      <c r="BR7" s="39">
        <v>110.91</v>
      </c>
      <c r="BS7" s="39">
        <v>107.47</v>
      </c>
      <c r="BT7" s="39">
        <v>108.01</v>
      </c>
      <c r="BU7" s="39">
        <v>100.16</v>
      </c>
      <c r="BV7" s="39">
        <v>100.07</v>
      </c>
      <c r="BW7" s="39">
        <v>106.22</v>
      </c>
      <c r="BX7" s="39">
        <v>106.69</v>
      </c>
      <c r="BY7" s="39">
        <v>106.52</v>
      </c>
      <c r="BZ7" s="39">
        <v>105.59</v>
      </c>
      <c r="CA7" s="39">
        <v>167.93</v>
      </c>
      <c r="CB7" s="39">
        <v>172.34</v>
      </c>
      <c r="CC7" s="39">
        <v>157.88999999999999</v>
      </c>
      <c r="CD7" s="39">
        <v>164.68</v>
      </c>
      <c r="CE7" s="39">
        <v>164.78</v>
      </c>
      <c r="CF7" s="39">
        <v>166.17</v>
      </c>
      <c r="CG7" s="39">
        <v>164.93</v>
      </c>
      <c r="CH7" s="39">
        <v>155.22999999999999</v>
      </c>
      <c r="CI7" s="39">
        <v>154.91999999999999</v>
      </c>
      <c r="CJ7" s="39">
        <v>155.80000000000001</v>
      </c>
      <c r="CK7" s="39">
        <v>163.27000000000001</v>
      </c>
      <c r="CL7" s="39">
        <v>67.2</v>
      </c>
      <c r="CM7" s="39">
        <v>64.61</v>
      </c>
      <c r="CN7" s="39">
        <v>65.12</v>
      </c>
      <c r="CO7" s="39">
        <v>66.05</v>
      </c>
      <c r="CP7" s="39">
        <v>64.260000000000005</v>
      </c>
      <c r="CQ7" s="39">
        <v>62.5</v>
      </c>
      <c r="CR7" s="39">
        <v>62.45</v>
      </c>
      <c r="CS7" s="39">
        <v>62.12</v>
      </c>
      <c r="CT7" s="39">
        <v>62.26</v>
      </c>
      <c r="CU7" s="39">
        <v>62.1</v>
      </c>
      <c r="CV7" s="39">
        <v>59.94</v>
      </c>
      <c r="CW7" s="39">
        <v>76.55</v>
      </c>
      <c r="CX7" s="39">
        <v>79.59</v>
      </c>
      <c r="CY7" s="39">
        <v>77.72</v>
      </c>
      <c r="CZ7" s="39">
        <v>76.44</v>
      </c>
      <c r="DA7" s="39">
        <v>78.510000000000005</v>
      </c>
      <c r="DB7" s="39">
        <v>89.62</v>
      </c>
      <c r="DC7" s="39">
        <v>89.76</v>
      </c>
      <c r="DD7" s="39">
        <v>89.45</v>
      </c>
      <c r="DE7" s="39">
        <v>89.5</v>
      </c>
      <c r="DF7" s="39">
        <v>89.52</v>
      </c>
      <c r="DG7" s="39">
        <v>90.22</v>
      </c>
      <c r="DH7" s="39">
        <v>35.5</v>
      </c>
      <c r="DI7" s="39">
        <v>36.47</v>
      </c>
      <c r="DJ7" s="39">
        <v>38.08</v>
      </c>
      <c r="DK7" s="39">
        <v>38.42</v>
      </c>
      <c r="DL7" s="39">
        <v>39.71</v>
      </c>
      <c r="DM7" s="39">
        <v>40.21</v>
      </c>
      <c r="DN7" s="39">
        <v>41.12</v>
      </c>
      <c r="DO7" s="39">
        <v>44.91</v>
      </c>
      <c r="DP7" s="39">
        <v>45.89</v>
      </c>
      <c r="DQ7" s="39">
        <v>46.58</v>
      </c>
      <c r="DR7" s="39">
        <v>47.91</v>
      </c>
      <c r="DS7" s="39">
        <v>0.6</v>
      </c>
      <c r="DT7" s="39">
        <v>0.6</v>
      </c>
      <c r="DU7" s="39">
        <v>0.6</v>
      </c>
      <c r="DV7" s="39">
        <v>0.6</v>
      </c>
      <c r="DW7" s="39">
        <v>0.6</v>
      </c>
      <c r="DX7" s="39">
        <v>10.19</v>
      </c>
      <c r="DY7" s="39">
        <v>10.9</v>
      </c>
      <c r="DZ7" s="39">
        <v>12.03</v>
      </c>
      <c r="EA7" s="39">
        <v>13.14</v>
      </c>
      <c r="EB7" s="39">
        <v>14.45</v>
      </c>
      <c r="EC7" s="39">
        <v>15</v>
      </c>
      <c r="ED7" s="39">
        <v>1.35</v>
      </c>
      <c r="EE7" s="39">
        <v>1.23</v>
      </c>
      <c r="EF7" s="39">
        <v>1.44</v>
      </c>
      <c r="EG7" s="39">
        <v>0.28999999999999998</v>
      </c>
      <c r="EH7" s="39">
        <v>0.52</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2018-02-13T04:43:58Z</cp:lastPrinted>
  <dcterms:created xsi:type="dcterms:W3CDTF">2017-12-25T01:24:09Z</dcterms:created>
  <dcterms:modified xsi:type="dcterms:W3CDTF">2018-02-19T02:28:35Z</dcterms:modified>
  <cp:category/>
</cp:coreProperties>
</file>