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5農集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<sst xmlns="http://schemas.openxmlformats.org/spreadsheetml/2006/main" count="221" uniqueCount="111">
  <si>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</si>
  <si>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</si>
  <si>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</si>
  <si>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</si>
  <si>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</si>
  <si>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</si>
  <si>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</si>
  <si>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</si>
  <si>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</si>
  <si>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</si>
  <si>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</si>
  <si>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</si>
  <si>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</si>
  <si>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</si>
  <si>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</si>
  <si>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</si>
  <si>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</si>
  <si>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</si>
  <si>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</si>
  <si>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</si>
  <si>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</si>
  <si>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</si>
  <si>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</si>
  <si>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</si>
  <si>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</si>
  <si>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</si>
  <si>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</si>
  <si>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</si>
  <si>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</si>
  <si>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</si>
  <si>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</si>
  <si>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</si>
  <si>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</si>
  <si>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</si>
  <si>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</si>
  <si>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</si>
  <si>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</si>
  <si>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</si>
  <si>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</si>
  <si>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</si>
  <si>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</si>
  <si>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</si>
  <si>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</si>
  <si>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</si>
  <si>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</si>
  <si>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</si>
  <si>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</si>
  <si>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</si>
  <si>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</si>
  <si>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</si>
  <si>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</si>
  <si>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</si>
  <si>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</si>
  <si>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</si>
  <si>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</si>
  <si>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</si>
  <si>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</si>
  <si>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</si>
  <si>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</si>
  <si>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</si>
  <si>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</si>
  <si>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</si>
  <si>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</si>
  <si>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</si>
  <si>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</si>
  <si>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</si>
  <si>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</si>
  <si>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</si>
  <si>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</si>
  <si>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</si>
  <si>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</si>
  <si>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</si>
  <si>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</si>
  <si>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</si>
  <si>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</si>
  <si>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</si>
  <si>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</si>
  <si>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</si>
  <si>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</si>
  <si>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</si>
  <si>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</si>
  <si>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</si>
  <si>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</si>
  <si>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</si>
  <si>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</si>
  <si>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</si>
  <si>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</si>
  <si>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</si>
  <si>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</si>
  <si>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</si>
  <si>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</si>
  <si>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</si>
  <si>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</si>
  <si>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</si>
  <si>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</si>
  <si>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</si>
  <si>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那須塩原市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</si>
  <si>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</si>
  <si>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</si>
  <si>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</si>
  <si>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</si>
  <si>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</si>
  <si>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</si>
  <si>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</si>
  <si>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</si>
  <si>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</si>
  <si>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</si>
  <si>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</si>
  <si>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
　老朽化した処理場設備の修繕が最優先であり、管渠の改善に至っていない状況です。今後、経営の改善の実施や投資計画等の検討が必要です。</t>
    <rPh sb="1" eb="3">
      <t>カンキョ</t>
    </rPh>
    <rPh sb="3" eb="5">
      <t>カイゼン</t>
    </rPh>
    <rPh sb="5" eb="6">
      <t>リツ</t>
    </rPh>
    <rPh sb="8" eb="11">
      <t>ロウキュウカ</t>
    </rPh>
    <rPh sb="13" eb="16">
      <t>ショリジョウ</t>
    </rPh>
    <rPh sb="16" eb="18">
      <t>セツビ</t>
    </rPh>
    <rPh sb="19" eb="21">
      <t>シュウゼン</t>
    </rPh>
    <rPh sb="22" eb="23">
      <t>サイ</t>
    </rPh>
    <rPh sb="23" eb="25">
      <t>ユウセン</t>
    </rPh>
    <rPh sb="29" eb="31">
      <t>カンキョ</t>
    </rPh>
    <rPh sb="32" eb="34">
      <t>カイゼン</t>
    </rPh>
    <rPh sb="35" eb="36">
      <t>イタ</t>
    </rPh>
    <rPh sb="41" eb="43">
      <t>ジョウキョウ</t>
    </rPh>
    <rPh sb="46" eb="48">
      <t>コンゴ</t>
    </rPh>
    <rPh sb="49" eb="51">
      <t>ケイエイ</t>
    </rPh>
    <rPh sb="52" eb="54">
      <t>カイゼン</t>
    </rPh>
    <rPh sb="55" eb="57">
      <t>ジッシ</t>
    </rPh>
    <rPh sb="58" eb="60">
      <t>トウシ</t>
    </rPh>
    <rPh sb="60" eb="62">
      <t>ケイカク</t>
    </rPh>
    <rPh sb="62" eb="63">
      <t>トウ</t>
    </rPh>
    <rPh sb="64" eb="66">
      <t>ケントウ</t>
    </rPh>
    <rPh sb="67" eb="69">
      <t>ヒツヨウ</t>
    </rPh>
    <phoneticPr fontId="4"/>
  </si>
  <si>
    <t>　本市の農業集落排水事業は、汚水処理原価が増加傾向にあり、かつ使用料単価が低く設定されていることから、経費回収率が減少し、使用料収入の不足分を一般会計からの繰入金で充当しています。今後、管渠等の改築・更新を計画的かつ効率的に進めながら、使用料の改定や水洗化率の向上により、収益の確保と適正化を図る必要があります。また、経営戦略を策定し、安定的かつ継続的な事業運営を目指します。</t>
    <rPh sb="1" eb="2">
      <t>ホン</t>
    </rPh>
    <rPh sb="2" eb="3">
      <t>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オスイ</t>
    </rPh>
    <rPh sb="16" eb="18">
      <t>ショリ</t>
    </rPh>
    <rPh sb="18" eb="20">
      <t>ゲンカ</t>
    </rPh>
    <rPh sb="21" eb="23">
      <t>ゾウカ</t>
    </rPh>
    <rPh sb="23" eb="25">
      <t>ケイコウ</t>
    </rPh>
    <rPh sb="31" eb="34">
      <t>シヨウリョウ</t>
    </rPh>
    <rPh sb="34" eb="36">
      <t>タンカ</t>
    </rPh>
    <rPh sb="37" eb="38">
      <t>ヒク</t>
    </rPh>
    <rPh sb="39" eb="41">
      <t>セッテイ</t>
    </rPh>
    <rPh sb="51" eb="53">
      <t>ケイヒ</t>
    </rPh>
    <rPh sb="53" eb="55">
      <t>カイシュウ</t>
    </rPh>
    <rPh sb="55" eb="56">
      <t>リツ</t>
    </rPh>
    <rPh sb="57" eb="59">
      <t>ゲンショウ</t>
    </rPh>
    <rPh sb="61" eb="64">
      <t>シヨウリョウ</t>
    </rPh>
    <rPh sb="64" eb="66">
      <t>シュウニュウ</t>
    </rPh>
    <rPh sb="67" eb="70">
      <t>フソクブン</t>
    </rPh>
    <rPh sb="71" eb="73">
      <t>イッパン</t>
    </rPh>
    <rPh sb="73" eb="75">
      <t>カイケイ</t>
    </rPh>
    <rPh sb="78" eb="80">
      <t>クリイレ</t>
    </rPh>
    <rPh sb="80" eb="81">
      <t>キン</t>
    </rPh>
    <rPh sb="82" eb="84">
      <t>ジュウトウ</t>
    </rPh>
    <rPh sb="90" eb="92">
      <t>コンゴ</t>
    </rPh>
    <rPh sb="118" eb="121">
      <t>シヨウリョウ</t>
    </rPh>
    <rPh sb="122" eb="124">
      <t>カイテイ</t>
    </rPh>
    <rPh sb="125" eb="128">
      <t>スイセンカ</t>
    </rPh>
    <rPh sb="128" eb="129">
      <t>リツ</t>
    </rPh>
    <rPh sb="130" eb="132">
      <t>コウジョウ</t>
    </rPh>
    <rPh sb="136" eb="138">
      <t>シュウエキ</t>
    </rPh>
    <rPh sb="139" eb="141">
      <t>カクホ</t>
    </rPh>
    <rPh sb="142" eb="145">
      <t>テキセイカ</t>
    </rPh>
    <rPh sb="146" eb="147">
      <t>ハカ</t>
    </rPh>
    <rPh sb="148" eb="150">
      <t>ヒツヨウ</t>
    </rPh>
    <rPh sb="159" eb="161">
      <t>ケイエイ</t>
    </rPh>
    <rPh sb="161" eb="163">
      <t>センリャク</t>
    </rPh>
    <rPh sb="164" eb="166">
      <t>サクテイ</t>
    </rPh>
    <rPh sb="168" eb="171">
      <t>アンテイテキ</t>
    </rPh>
    <rPh sb="173" eb="176">
      <t>ケイゾクテキ</t>
    </rPh>
    <rPh sb="177" eb="179">
      <t>ジギョウ</t>
    </rPh>
    <rPh sb="179" eb="181">
      <t>ウンエイ</t>
    </rPh>
    <rPh sb="182" eb="184">
      <t>メザ</t>
    </rPh>
    <phoneticPr fontId="4"/>
  </si>
  <si>
    <t xml:space="preserve">①収益的収支比率
　近年では収益的収支比率が100％を上回っていますが、使用料以外の収入(一般会計繰入金等)に依存している状況です。これは事業運営に支障をきたす経営状況であり、健全経営に向けた取り組みが必要です。(※平成25年度は繰上償還の影響により比率が減少しています。)
④企業債残高対事業規模比率
　企業債においては、単年度償還の全額を一般会計において負担している状況です。
⑤経費回収率
　類似団体平均よりも上回っている状況ですが、年々減少しています。汚水処理原価の増加に対し、使用料水準を低く設定しているためと想定されます。
⑥汚水処理原価
　類似団体平均よりも下回ってはいますが、施設の老朽化により、年々増加の傾向にあります。有収率の向上に向けた管渠・処理場の適正な維持管理が必要です。
⑦施設利用率
　類似団体平均より下回っています。施設の老朽化による処理能力の低下が懸念されます。
⑧水洗化率
　類似団体平均より上回っており、年々上昇しています。
</t>
    <rPh sb="1" eb="4">
      <t>シュウエキテキ</t>
    </rPh>
    <rPh sb="4" eb="6">
      <t>シュウシ</t>
    </rPh>
    <rPh sb="6" eb="8">
      <t>ヒリツ</t>
    </rPh>
    <rPh sb="36" eb="39">
      <t>シヨウリョウ</t>
    </rPh>
    <rPh sb="39" eb="41">
      <t>イガイ</t>
    </rPh>
    <rPh sb="42" eb="44">
      <t>シュウニュウ</t>
    </rPh>
    <rPh sb="45" eb="47">
      <t>イッパン</t>
    </rPh>
    <rPh sb="47" eb="49">
      <t>カイケイ</t>
    </rPh>
    <rPh sb="49" eb="51">
      <t>クリイレ</t>
    </rPh>
    <rPh sb="51" eb="52">
      <t>キン</t>
    </rPh>
    <rPh sb="52" eb="53">
      <t>トウ</t>
    </rPh>
    <rPh sb="55" eb="57">
      <t>イゾン</t>
    </rPh>
    <rPh sb="61" eb="63">
      <t>ジョウキョウ</t>
    </rPh>
    <rPh sb="69" eb="71">
      <t>ジギョウ</t>
    </rPh>
    <rPh sb="71" eb="73">
      <t>ウンエイ</t>
    </rPh>
    <rPh sb="74" eb="76">
      <t>シショウ</t>
    </rPh>
    <rPh sb="80" eb="82">
      <t>ケイエイ</t>
    </rPh>
    <rPh sb="82" eb="84">
      <t>ジョウキョウ</t>
    </rPh>
    <rPh sb="88" eb="90">
      <t>ケンゼン</t>
    </rPh>
    <rPh sb="90" eb="92">
      <t>ケイエイ</t>
    </rPh>
    <rPh sb="93" eb="94">
      <t>ム</t>
    </rPh>
    <rPh sb="96" eb="97">
      <t>ト</t>
    </rPh>
    <rPh sb="98" eb="99">
      <t>ク</t>
    </rPh>
    <rPh sb="101" eb="103">
      <t>ヒツヨウ</t>
    </rPh>
    <rPh sb="162" eb="165">
      <t>タンネンド</t>
    </rPh>
    <rPh sb="165" eb="167">
      <t>ショウカン</t>
    </rPh>
    <rPh sb="168" eb="170">
      <t>ゼンガク</t>
    </rPh>
    <rPh sb="171" eb="173">
      <t>イッパン</t>
    </rPh>
    <rPh sb="173" eb="175">
      <t>カイケイ</t>
    </rPh>
    <rPh sb="179" eb="181">
      <t>フタン</t>
    </rPh>
    <rPh sb="185" eb="187">
      <t>ジョウキョウ</t>
    </rPh>
    <rPh sb="192" eb="194">
      <t>ケイヒ</t>
    </rPh>
    <rPh sb="194" eb="196">
      <t>カイシュウ</t>
    </rPh>
    <rPh sb="196" eb="197">
      <t>リツ</t>
    </rPh>
    <rPh sb="199" eb="201">
      <t>ルイジ</t>
    </rPh>
    <rPh sb="201" eb="203">
      <t>ダンタイ</t>
    </rPh>
    <rPh sb="203" eb="205">
      <t>ヘイキン</t>
    </rPh>
    <rPh sb="208" eb="210">
      <t>ウワマワ</t>
    </rPh>
    <rPh sb="214" eb="216">
      <t>ジョウキョウ</t>
    </rPh>
    <rPh sb="220" eb="222">
      <t>ネンネン</t>
    </rPh>
    <rPh sb="222" eb="224">
      <t>ゲンショウ</t>
    </rPh>
    <rPh sb="230" eb="232">
      <t>オスイ</t>
    </rPh>
    <rPh sb="232" eb="234">
      <t>ショリ</t>
    </rPh>
    <rPh sb="234" eb="236">
      <t>ゲンカ</t>
    </rPh>
    <rPh sb="237" eb="239">
      <t>ゾウカ</t>
    </rPh>
    <rPh sb="240" eb="241">
      <t>タイ</t>
    </rPh>
    <rPh sb="269" eb="271">
      <t>オスイ</t>
    </rPh>
    <rPh sb="271" eb="273">
      <t>ショリ</t>
    </rPh>
    <rPh sb="273" eb="275">
      <t>ゲンカ</t>
    </rPh>
    <rPh sb="296" eb="298">
      <t>シセツ</t>
    </rPh>
    <rPh sb="299" eb="302">
      <t>ロウキュウカ</t>
    </rPh>
    <rPh sb="306" eb="308">
      <t>ネンネン</t>
    </rPh>
    <rPh sb="308" eb="310">
      <t>ゾウカ</t>
    </rPh>
    <rPh sb="311" eb="313">
      <t>ケイコウ</t>
    </rPh>
    <rPh sb="319" eb="321">
      <t>ユウシュウ</t>
    </rPh>
    <rPh sb="321" eb="322">
      <t>リツ</t>
    </rPh>
    <rPh sb="323" eb="325">
      <t>コウジョウ</t>
    </rPh>
    <rPh sb="326" eb="327">
      <t>ム</t>
    </rPh>
    <rPh sb="329" eb="331">
      <t>カンキョ</t>
    </rPh>
    <rPh sb="332" eb="335">
      <t>ショリジョウ</t>
    </rPh>
    <rPh sb="336" eb="338">
      <t>テキセイ</t>
    </rPh>
    <rPh sb="339" eb="341">
      <t>イジ</t>
    </rPh>
    <rPh sb="341" eb="343">
      <t>カンリ</t>
    </rPh>
    <rPh sb="344" eb="346">
      <t>ヒツヨウ</t>
    </rPh>
    <rPh sb="351" eb="353">
      <t>シセツ</t>
    </rPh>
    <rPh sb="353" eb="355">
      <t>リヨウ</t>
    </rPh>
    <rPh sb="355" eb="356">
      <t>リツ</t>
    </rPh>
    <rPh sb="358" eb="360">
      <t>ルイジ</t>
    </rPh>
    <rPh sb="360" eb="362">
      <t>ダンタイ</t>
    </rPh>
    <rPh sb="362" eb="364">
      <t>ヘイキン</t>
    </rPh>
    <rPh sb="366" eb="368">
      <t>シタマワ</t>
    </rPh>
    <rPh sb="374" eb="376">
      <t>シセツ</t>
    </rPh>
    <rPh sb="377" eb="380">
      <t>ロウキュウカ</t>
    </rPh>
    <rPh sb="383" eb="385">
      <t>ショリ</t>
    </rPh>
    <rPh sb="385" eb="387">
      <t>ノウリョク</t>
    </rPh>
    <rPh sb="388" eb="390">
      <t>テイカ</t>
    </rPh>
    <rPh sb="391" eb="393">
      <t>ケネン</t>
    </rPh>
    <rPh sb="400" eb="403">
      <t>スイセンカ</t>
    </rPh>
    <rPh sb="403" eb="404">
      <t>リツ</t>
    </rPh>
    <rPh sb="406" eb="408">
      <t>ルイジ</t>
    </rPh>
    <rPh sb="408" eb="410">
      <t>ダンタイ</t>
    </rPh>
    <rPh sb="410" eb="412">
      <t>ヘイキン</t>
    </rPh>
    <rPh sb="414" eb="416">
      <t>ウワマワ</t>
    </rPh>
    <rPh sb="421" eb="423">
      <t>ネンネン</t>
    </rPh>
    <rPh sb="423" eb="425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</si>
</sst>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58688"/>
        <c:axId val="14965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8688"/>
        <c:axId val="149659080"/>
      </c:lineChart>
      <c:dateAx>
        <c:axId val="14965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59080"/>
        <c:crosses val="autoZero"/>
        <c:auto val="1"/>
        <c:lblOffset val="100"/>
        <c:baseTimeUnit val="years"/>
      </c:dateAx>
      <c:valAx>
        <c:axId val="14965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5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46.96</c:v>
                </c:pt>
                <c:pt idx="1">
                  <c:v>47.09</c:v>
                </c:pt>
                <c:pt idx="2">
                  <c:v>47.09</c:v>
                </c:pt>
                <c:pt idx="3">
                  <c:v>49.08</c:v>
                </c:pt>
                <c:pt idx="4">
                  <c:v>45.17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41184"/>
        <c:axId val="15034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1184"/>
        <c:axId val="150341576"/>
      </c:lineChart>
      <c:dateAx>
        <c:axId val="1503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41576"/>
        <c:crosses val="autoZero"/>
        <c:auto val="1"/>
        <c:lblOffset val="100"/>
        <c:baseTimeUnit val="years"/>
      </c:dateAx>
      <c:valAx>
        <c:axId val="15034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83.49</c:v>
                </c:pt>
                <c:pt idx="1">
                  <c:v>85.14</c:v>
                </c:pt>
                <c:pt idx="2">
                  <c:v>86.44</c:v>
                </c:pt>
                <c:pt idx="3">
                  <c:v>86.6</c:v>
                </c:pt>
                <c:pt idx="4">
                  <c:v>88.08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70040"/>
        <c:axId val="1507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70040"/>
        <c:axId val="150770432"/>
      </c:lineChart>
      <c:dateAx>
        <c:axId val="150770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70432"/>
        <c:crosses val="autoZero"/>
        <c:auto val="1"/>
        <c:lblOffset val="100"/>
        <c:baseTimeUnit val="years"/>
      </c:dateAx>
      <c:valAx>
        <c:axId val="1507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70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98.17</c:v>
                </c:pt>
                <c:pt idx="2">
                  <c:v>79.05</c:v>
                </c:pt>
                <c:pt idx="3">
                  <c:v>101.24</c:v>
                </c:pt>
                <c:pt idx="4">
                  <c:v>103.09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60256"/>
        <c:axId val="14966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60256"/>
        <c:axId val="149660648"/>
      </c:lineChart>
      <c:dateAx>
        <c:axId val="14966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60648"/>
        <c:crosses val="autoZero"/>
        <c:auto val="1"/>
        <c:lblOffset val="100"/>
        <c:baseTimeUnit val="years"/>
      </c:dateAx>
      <c:valAx>
        <c:axId val="14966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61824"/>
        <c:axId val="15053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61824"/>
        <c:axId val="150539120"/>
      </c:lineChart>
      <c:dateAx>
        <c:axId val="14966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39120"/>
        <c:crosses val="autoZero"/>
        <c:auto val="1"/>
        <c:lblOffset val="100"/>
        <c:baseTimeUnit val="years"/>
      </c:dateAx>
      <c:valAx>
        <c:axId val="15053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6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40296"/>
        <c:axId val="15054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40296"/>
        <c:axId val="150540688"/>
      </c:lineChart>
      <c:dateAx>
        <c:axId val="15054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40688"/>
        <c:crosses val="autoZero"/>
        <c:auto val="1"/>
        <c:lblOffset val="100"/>
        <c:baseTimeUnit val="years"/>
      </c:dateAx>
      <c:valAx>
        <c:axId val="15054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4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41864"/>
        <c:axId val="15054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41864"/>
        <c:axId val="150542256"/>
      </c:lineChart>
      <c:dateAx>
        <c:axId val="15054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42256"/>
        <c:crosses val="autoZero"/>
        <c:auto val="1"/>
        <c:lblOffset val="100"/>
        <c:baseTimeUnit val="years"/>
      </c:dateAx>
      <c:valAx>
        <c:axId val="15054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41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52200"/>
        <c:axId val="15065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2200"/>
        <c:axId val="150652592"/>
      </c:lineChart>
      <c:dateAx>
        <c:axId val="15065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52592"/>
        <c:crosses val="autoZero"/>
        <c:auto val="1"/>
        <c:lblOffset val="100"/>
        <c:baseTimeUnit val="years"/>
      </c:dateAx>
      <c:valAx>
        <c:axId val="15065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5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53768"/>
        <c:axId val="15065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3768"/>
        <c:axId val="150654160"/>
      </c:lineChart>
      <c:dateAx>
        <c:axId val="15065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654160"/>
        <c:crosses val="autoZero"/>
        <c:auto val="1"/>
        <c:lblOffset val="100"/>
        <c:baseTimeUnit val="years"/>
      </c:dateAx>
      <c:valAx>
        <c:axId val="15065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5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77.61</c:v>
                </c:pt>
                <c:pt idx="1">
                  <c:v>73.69</c:v>
                </c:pt>
                <c:pt idx="2">
                  <c:v>72.69</c:v>
                </c:pt>
                <c:pt idx="3">
                  <c:v>61.72</c:v>
                </c:pt>
                <c:pt idx="4">
                  <c:v>61.3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51808"/>
        <c:axId val="15033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1808"/>
        <c:axId val="150338440"/>
      </c:lineChart>
      <c:dateAx>
        <c:axId val="15065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38440"/>
        <c:crosses val="autoZero"/>
        <c:auto val="1"/>
        <c:lblOffset val="100"/>
        <c:baseTimeUnit val="years"/>
      </c:dateAx>
      <c:valAx>
        <c:axId val="15033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5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157.28</c:v>
                </c:pt>
                <c:pt idx="1">
                  <c:v>166.64</c:v>
                </c:pt>
                <c:pt idx="2">
                  <c:v>169.11</c:v>
                </c:pt>
                <c:pt idx="3">
                  <c:v>203.89</c:v>
                </c:pt>
                <c:pt idx="4">
                  <c:v>207.86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9616"/>
        <c:axId val="15034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39616"/>
        <c:axId val="150340008"/>
      </c:lineChart>
      <c:dateAx>
        <c:axId val="15033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40008"/>
        <c:crosses val="autoZero"/>
        <c:auto val="1"/>
        <c:lblOffset val="100"/>
        <c:baseTimeUnit val="years"/>
      </c:dateAx>
      <c:valAx>
        <c:axId val="15034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3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那須塩原市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118308</v>
      </c>
      <c r="AM8" s="64"/>
      <c r="AN8" s="64"/>
      <c r="AO8" s="64"/>
      <c r="AP8" s="64"/>
      <c r="AQ8" s="64"/>
      <c r="AR8" s="64"/>
      <c r="AS8" s="64"/>
      <c r="AT8" s="63">
        <f>データ!S6</f>
        <v>592.74</v>
      </c>
      <c r="AU8" s="63"/>
      <c r="AV8" s="63"/>
      <c r="AW8" s="63"/>
      <c r="AX8" s="63"/>
      <c r="AY8" s="63"/>
      <c r="AZ8" s="63"/>
      <c r="BA8" s="63"/>
      <c r="BB8" s="63">
        <f>データ!T6</f>
        <v>199.6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2.13</v>
      </c>
      <c r="Q10" s="63"/>
      <c r="R10" s="63"/>
      <c r="S10" s="63"/>
      <c r="T10" s="63"/>
      <c r="U10" s="63"/>
      <c r="V10" s="63"/>
      <c r="W10" s="63">
        <f>データ!P6</f>
        <v>95.09</v>
      </c>
      <c r="X10" s="63"/>
      <c r="Y10" s="63"/>
      <c r="Z10" s="63"/>
      <c r="AA10" s="63"/>
      <c r="AB10" s="63"/>
      <c r="AC10" s="63"/>
      <c r="AD10" s="64">
        <f>データ!Q6</f>
        <v>2310</v>
      </c>
      <c r="AE10" s="64"/>
      <c r="AF10" s="64"/>
      <c r="AG10" s="64"/>
      <c r="AH10" s="64"/>
      <c r="AI10" s="64"/>
      <c r="AJ10" s="64"/>
      <c r="AK10" s="2"/>
      <c r="AL10" s="64">
        <f>データ!U6</f>
        <v>2517</v>
      </c>
      <c r="AM10" s="64"/>
      <c r="AN10" s="64"/>
      <c r="AO10" s="64"/>
      <c r="AP10" s="64"/>
      <c r="AQ10" s="64"/>
      <c r="AR10" s="64"/>
      <c r="AS10" s="64"/>
      <c r="AT10" s="63">
        <f>データ!V6</f>
        <v>1.55</v>
      </c>
      <c r="AU10" s="63"/>
      <c r="AV10" s="63"/>
      <c r="AW10" s="63"/>
      <c r="AX10" s="63"/>
      <c r="AY10" s="63"/>
      <c r="AZ10" s="63"/>
      <c r="BA10" s="63"/>
      <c r="BB10" s="63">
        <f>データ!W6</f>
        <v>1623.87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92134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那須塩原市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2.13</v>
      </c>
      <c r="P6" s="32">
        <f t="shared" si="3"/>
        <v>95.09</v>
      </c>
      <c r="Q6" s="32">
        <f t="shared" si="3"/>
        <v>2310</v>
      </c>
      <c r="R6" s="32">
        <f t="shared" si="3"/>
        <v>118308</v>
      </c>
      <c r="S6" s="32">
        <f t="shared" si="3"/>
        <v>592.74</v>
      </c>
      <c r="T6" s="32">
        <f t="shared" si="3"/>
        <v>199.6</v>
      </c>
      <c r="U6" s="32">
        <f t="shared" si="3"/>
        <v>2517</v>
      </c>
      <c r="V6" s="32">
        <f t="shared" si="3"/>
        <v>1.55</v>
      </c>
      <c r="W6" s="32">
        <f t="shared" si="3"/>
        <v>1623.87</v>
      </c>
      <c r="X6" s="33">
        <f>IF(X7="",NA(),X7)</f>
        <v>99.51</v>
      </c>
      <c r="Y6" s="33">
        <f t="shared" ref="Y6:AG6" si="4">IF(Y7="",NA(),Y7)</f>
        <v>98.17</v>
      </c>
      <c r="Z6" s="33">
        <f t="shared" si="4"/>
        <v>79.05</v>
      </c>
      <c r="AA6" s="33">
        <f t="shared" si="4"/>
        <v>101.24</v>
      </c>
      <c r="AB6" s="33">
        <f t="shared" si="4"/>
        <v>103.09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77.61</v>
      </c>
      <c r="BQ6" s="33">
        <f t="shared" ref="BQ6:BY6" si="8">IF(BQ7="",NA(),BQ7)</f>
        <v>73.69</v>
      </c>
      <c r="BR6" s="33">
        <f t="shared" si="8"/>
        <v>72.69</v>
      </c>
      <c r="BS6" s="33">
        <f t="shared" si="8"/>
        <v>61.72</v>
      </c>
      <c r="BT6" s="33">
        <f t="shared" si="8"/>
        <v>61.3</v>
      </c>
      <c r="BU6" s="33">
        <f t="shared" si="8"/>
        <v>42.13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157.28</v>
      </c>
      <c r="CB6" s="33">
        <f t="shared" ref="CB6:CJ6" si="9">IF(CB7="",NA(),CB7)</f>
        <v>166.64</v>
      </c>
      <c r="CC6" s="33">
        <f t="shared" si="9"/>
        <v>169.11</v>
      </c>
      <c r="CD6" s="33">
        <f t="shared" si="9"/>
        <v>203.89</v>
      </c>
      <c r="CE6" s="33">
        <f t="shared" si="9"/>
        <v>207.86</v>
      </c>
      <c r="CF6" s="33">
        <f t="shared" si="9"/>
        <v>348.41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46.96</v>
      </c>
      <c r="CM6" s="33">
        <f t="shared" ref="CM6:CU6" si="10">IF(CM7="",NA(),CM7)</f>
        <v>47.09</v>
      </c>
      <c r="CN6" s="33">
        <f t="shared" si="10"/>
        <v>47.09</v>
      </c>
      <c r="CO6" s="33">
        <f t="shared" si="10"/>
        <v>49.08</v>
      </c>
      <c r="CP6" s="33">
        <f t="shared" si="10"/>
        <v>45.17</v>
      </c>
      <c r="CQ6" s="33">
        <f t="shared" si="10"/>
        <v>46.85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83.49</v>
      </c>
      <c r="CX6" s="33">
        <f t="shared" ref="CX6:DF6" si="11">IF(CX7="",NA(),CX7)</f>
        <v>85.14</v>
      </c>
      <c r="CY6" s="33">
        <f t="shared" si="11"/>
        <v>86.44</v>
      </c>
      <c r="CZ6" s="33">
        <f t="shared" si="11"/>
        <v>86.6</v>
      </c>
      <c r="DA6" s="33">
        <f t="shared" si="11"/>
        <v>88.08</v>
      </c>
      <c r="DB6" s="33">
        <f t="shared" si="11"/>
        <v>73.78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92134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2.13</v>
      </c>
      <c r="P7" s="36">
        <v>95.09</v>
      </c>
      <c r="Q7" s="36">
        <v>2310</v>
      </c>
      <c r="R7" s="36">
        <v>118308</v>
      </c>
      <c r="S7" s="36">
        <v>592.74</v>
      </c>
      <c r="T7" s="36">
        <v>199.6</v>
      </c>
      <c r="U7" s="36">
        <v>2517</v>
      </c>
      <c r="V7" s="36">
        <v>1.55</v>
      </c>
      <c r="W7" s="36">
        <v>1623.87</v>
      </c>
      <c r="X7" s="36">
        <v>99.51</v>
      </c>
      <c r="Y7" s="36">
        <v>98.17</v>
      </c>
      <c r="Z7" s="36">
        <v>79.05</v>
      </c>
      <c r="AA7" s="36">
        <v>101.24</v>
      </c>
      <c r="AB7" s="36">
        <v>103.09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77.61</v>
      </c>
      <c r="BQ7" s="36">
        <v>73.69</v>
      </c>
      <c r="BR7" s="36">
        <v>72.69</v>
      </c>
      <c r="BS7" s="36">
        <v>61.72</v>
      </c>
      <c r="BT7" s="36">
        <v>61.3</v>
      </c>
      <c r="BU7" s="36">
        <v>42.13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157.28</v>
      </c>
      <c r="CB7" s="36">
        <v>166.64</v>
      </c>
      <c r="CC7" s="36">
        <v>169.11</v>
      </c>
      <c r="CD7" s="36">
        <v>203.89</v>
      </c>
      <c r="CE7" s="36">
        <v>207.86</v>
      </c>
      <c r="CF7" s="36">
        <v>348.41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46.96</v>
      </c>
      <c r="CM7" s="36">
        <v>47.09</v>
      </c>
      <c r="CN7" s="36">
        <v>47.09</v>
      </c>
      <c r="CO7" s="36">
        <v>49.08</v>
      </c>
      <c r="CP7" s="36">
        <v>45.17</v>
      </c>
      <c r="CQ7" s="36">
        <v>46.85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83.49</v>
      </c>
      <c r="CX7" s="36">
        <v>85.14</v>
      </c>
      <c r="CY7" s="36">
        <v>86.44</v>
      </c>
      <c r="CZ7" s="36">
        <v>86.6</v>
      </c>
      <c r="DA7" s="36">
        <v>88.08</v>
      </c>
      <c r="DB7" s="36">
        <v>73.78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2017-02-17T02:40:16Z</cp:lastPrinted>
  <dcterms:created xsi:type="dcterms:W3CDTF">2017-02-08T03:08:41Z</dcterms:created>
  <dcterms:modified xsi:type="dcterms:W3CDTF">2017-02-17T05:12:49Z</dcterms:modified>
  <cp:category/>
</cp:coreProperties>
</file>